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8800" windowHeight="12435" firstSheet="1" activeTab="1"/>
  </bookViews>
  <sheets>
    <sheet name="Лист1" sheetId="1" state="hidden" r:id="rId1"/>
    <sheet name="Лист2" sheetId="2" r:id="rId2"/>
    <sheet name="Лист3" sheetId="3" state="hidden" r:id="rId3"/>
    <sheet name="Лист4" sheetId="4" state="hidden" r:id="rId4"/>
  </sheets>
  <definedNames>
    <definedName name="_xlnm._FilterDatabase" localSheetId="1" hidden="1">Лист2!$A$4:$J$1355</definedName>
  </definedNames>
  <calcPr calcId="145621"/>
</workbook>
</file>

<file path=xl/calcChain.xml><?xml version="1.0" encoding="utf-8"?>
<calcChain xmlns="http://schemas.openxmlformats.org/spreadsheetml/2006/main">
  <c r="H108" i="2" l="1"/>
  <c r="G13" i="2"/>
  <c r="G9" i="2"/>
  <c r="G1348" i="2"/>
  <c r="G846" i="2"/>
  <c r="G780" i="2"/>
  <c r="G772" i="2"/>
  <c r="G768" i="2"/>
  <c r="G728" i="2"/>
  <c r="G631" i="2"/>
  <c r="G627" i="2"/>
  <c r="G624" i="2"/>
  <c r="G639" i="2"/>
  <c r="G723" i="2" l="1"/>
  <c r="G823" i="2"/>
  <c r="G1343" i="2"/>
  <c r="G5" i="2"/>
  <c r="H5" i="2" l="1"/>
  <c r="H1261" i="2"/>
  <c r="H285" i="2"/>
  <c r="H333" i="2" l="1"/>
  <c r="H520" i="2"/>
  <c r="H341" i="2"/>
  <c r="H405" i="2" l="1"/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414" i="2"/>
  <c r="H779" i="2"/>
  <c r="H388" i="2" l="1"/>
  <c r="H334" i="2"/>
  <c r="H191" i="2"/>
  <c r="H113" i="2"/>
  <c r="H291" i="2"/>
  <c r="H298" i="2"/>
  <c r="H490" i="2"/>
  <c r="H704" i="2"/>
  <c r="H708" i="2"/>
  <c r="H715" i="2"/>
  <c r="H732" i="2"/>
  <c r="H839" i="2"/>
  <c r="H1347" i="2"/>
  <c r="H1311" i="2"/>
  <c r="H1295" i="2"/>
  <c r="H1282" i="2"/>
  <c r="H1272" i="2"/>
  <c r="H1252" i="2"/>
  <c r="H1236" i="2"/>
  <c r="H1220" i="2"/>
  <c r="H1211" i="2"/>
  <c r="H1194" i="2"/>
  <c r="H1187" i="2"/>
  <c r="H1188" i="2"/>
  <c r="H1155" i="2"/>
  <c r="H1141" i="2"/>
  <c r="H1134" i="2"/>
  <c r="H1122" i="2"/>
  <c r="H1113" i="2"/>
  <c r="H1090" i="2"/>
  <c r="H1073" i="2"/>
  <c r="H1067" i="2"/>
  <c r="H1050" i="2"/>
  <c r="H1041" i="2"/>
  <c r="H1030" i="2"/>
  <c r="H1022" i="2"/>
  <c r="H1001" i="2"/>
  <c r="H999" i="2"/>
  <c r="H990" i="2"/>
  <c r="H985" i="2"/>
  <c r="H968" i="2"/>
  <c r="H956" i="2"/>
  <c r="H945" i="2"/>
  <c r="H932" i="2"/>
  <c r="H920" i="2"/>
  <c r="H914" i="2"/>
  <c r="H907" i="2"/>
  <c r="H906" i="2"/>
  <c r="H902" i="2"/>
  <c r="H889" i="2"/>
  <c r="H878" i="2"/>
  <c r="H869" i="2"/>
  <c r="H858" i="2"/>
  <c r="H810" i="2"/>
  <c r="H788" i="2"/>
  <c r="H742" i="2"/>
  <c r="H735" i="2"/>
  <c r="H723" i="2"/>
  <c r="H709" i="2"/>
  <c r="H695" i="2"/>
  <c r="H683" i="2"/>
  <c r="H674" i="2"/>
  <c r="H642" i="2"/>
  <c r="H611" i="2"/>
  <c r="H568" i="2"/>
  <c r="H586" i="2"/>
  <c r="H593" i="2"/>
  <c r="H580" i="2"/>
  <c r="H658" i="2"/>
  <c r="H826" i="2"/>
  <c r="H843" i="2"/>
  <c r="H851" i="2"/>
  <c r="H980" i="2"/>
  <c r="H1017" i="2"/>
  <c r="H1170" i="2"/>
  <c r="H1175" i="2"/>
  <c r="H1180" i="2"/>
  <c r="H1203" i="2"/>
  <c r="H1231" i="2"/>
  <c r="H1289" i="2"/>
  <c r="H1329" i="2"/>
  <c r="H1354" i="2"/>
  <c r="H1107" i="2"/>
  <c r="H1102" i="2"/>
  <c r="H1348" i="2"/>
  <c r="H1343" i="2"/>
  <c r="H1335" i="2"/>
  <c r="H1285" i="2"/>
  <c r="H1249" i="2"/>
  <c r="H1228" i="2"/>
  <c r="H1191" i="2"/>
  <c r="H1038" i="2"/>
  <c r="H1014" i="2"/>
  <c r="H929" i="2"/>
  <c r="H903" i="2"/>
  <c r="H836" i="2"/>
  <c r="H831" i="2"/>
  <c r="H823" i="2"/>
  <c r="H795" i="2"/>
  <c r="H765" i="2"/>
  <c r="H759" i="2"/>
  <c r="H728" i="2"/>
  <c r="H725" i="2"/>
  <c r="H720" i="2"/>
  <c r="H705" i="2"/>
  <c r="H651" i="2"/>
  <c r="H639" i="2"/>
  <c r="H631" i="2"/>
  <c r="H624" i="2"/>
  <c r="H620" i="2"/>
  <c r="H574" i="2"/>
  <c r="H565" i="2"/>
  <c r="H561" i="2"/>
  <c r="H555" i="2"/>
  <c r="H537" i="2"/>
  <c r="H528" i="2"/>
  <c r="H512" i="2"/>
  <c r="H500" i="2"/>
  <c r="H495" i="2"/>
  <c r="H469" i="2"/>
  <c r="H462" i="2"/>
  <c r="H452" i="2"/>
  <c r="H445" i="2"/>
  <c r="H428" i="2"/>
  <c r="H421" i="2"/>
  <c r="H415" i="2"/>
  <c r="H408" i="2"/>
  <c r="H396" i="2"/>
  <c r="H393" i="2"/>
  <c r="H382" i="2"/>
  <c r="H377" i="2"/>
  <c r="H376" i="2"/>
  <c r="H355" i="2"/>
  <c r="H348" i="2"/>
  <c r="H322" i="2"/>
  <c r="H316" i="2"/>
  <c r="H309" i="2"/>
  <c r="H262" i="2"/>
  <c r="H255" i="2"/>
  <c r="H243" i="2"/>
  <c r="H238" i="2"/>
  <c r="H225" i="2"/>
  <c r="H213" i="2"/>
  <c r="H203" i="2"/>
  <c r="H144" i="2"/>
  <c r="H126" i="2"/>
  <c r="H201" i="2"/>
  <c r="H293" i="2"/>
  <c r="H307" i="2"/>
  <c r="H331" i="2"/>
  <c r="H346" i="2"/>
  <c r="H403" i="2"/>
  <c r="H422" i="2"/>
  <c r="H488" i="2"/>
  <c r="H493" i="2"/>
  <c r="H491" i="2"/>
  <c r="H522" i="2"/>
  <c r="H534" i="2"/>
  <c r="H551" i="2"/>
  <c r="H543" i="2"/>
  <c r="H558" i="2"/>
  <c r="H599" i="2"/>
  <c r="H618" i="2"/>
  <c r="H616" i="2"/>
  <c r="H614" i="2"/>
  <c r="H612" i="2"/>
  <c r="H635" i="2"/>
  <c r="H664" i="2"/>
  <c r="H688" i="2"/>
  <c r="H684" i="2"/>
  <c r="H717" i="2"/>
  <c r="H757" i="2"/>
  <c r="H758" i="2"/>
  <c r="H752" i="2"/>
  <c r="H751" i="2"/>
  <c r="H755" i="2"/>
  <c r="H753" i="2"/>
  <c r="H762" i="2"/>
  <c r="H778" i="2"/>
  <c r="H786" i="2"/>
  <c r="H806" i="2"/>
  <c r="H804" i="2"/>
  <c r="H856" i="2"/>
  <c r="H868" i="2"/>
  <c r="H900" i="2"/>
  <c r="H912" i="2"/>
  <c r="H943" i="2"/>
  <c r="H1182" i="2"/>
  <c r="H1184" i="2"/>
  <c r="H1189" i="2"/>
  <c r="H1218" i="2"/>
  <c r="H1270" i="2"/>
  <c r="H1280" i="2"/>
  <c r="H1339" i="2"/>
  <c r="H1328" i="2"/>
  <c r="H1327" i="2"/>
  <c r="H1310" i="2"/>
  <c r="H1309" i="2"/>
  <c r="H1288" i="2"/>
  <c r="H1267" i="2"/>
  <c r="H1266" i="2"/>
  <c r="H1265" i="2"/>
  <c r="H1243" i="2"/>
  <c r="H1248" i="2"/>
  <c r="H1245" i="2"/>
  <c r="H1244" i="2"/>
  <c r="H1217" i="2"/>
  <c r="H1216" i="2"/>
  <c r="H1186" i="2"/>
  <c r="H1089" i="2"/>
  <c r="H1088" i="2"/>
  <c r="H1084" i="2"/>
  <c r="H1083" i="2"/>
  <c r="H1082" i="2"/>
  <c r="H1081" i="2"/>
  <c r="H1079" i="2"/>
  <c r="H1072" i="2"/>
  <c r="H1049" i="2"/>
  <c r="H899" i="2"/>
  <c r="H867" i="2"/>
  <c r="H860" i="2"/>
  <c r="H859" i="2"/>
  <c r="H850" i="2"/>
  <c r="H842" i="2"/>
  <c r="H841" i="2"/>
  <c r="H840" i="2"/>
  <c r="H835" i="2"/>
  <c r="H834" i="2"/>
  <c r="H809" i="2"/>
  <c r="H808" i="2"/>
  <c r="H785" i="2"/>
  <c r="H784" i="2"/>
  <c r="H777" i="2"/>
  <c r="H776" i="2"/>
  <c r="H764" i="2"/>
  <c r="H756" i="2"/>
  <c r="H734" i="2"/>
  <c r="H733" i="2"/>
  <c r="H687" i="2"/>
  <c r="H686" i="2"/>
  <c r="H669" i="2"/>
  <c r="H668" i="2"/>
  <c r="H667" i="2"/>
  <c r="H657" i="2"/>
  <c r="H656" i="2"/>
  <c r="H638" i="2"/>
  <c r="H637" i="2"/>
  <c r="H623" i="2"/>
  <c r="H579" i="2"/>
  <c r="H573" i="2"/>
  <c r="H564" i="2"/>
  <c r="H560" i="2"/>
  <c r="H554" i="2"/>
  <c r="H553" i="2"/>
  <c r="H519" i="2"/>
  <c r="H518" i="2"/>
  <c r="H511" i="2"/>
  <c r="H510" i="2"/>
  <c r="H509" i="2"/>
  <c r="H444" i="2"/>
  <c r="H427" i="2"/>
  <c r="H426" i="2"/>
  <c r="H425" i="2"/>
  <c r="H413" i="2"/>
  <c r="H406" i="2"/>
  <c r="H407" i="2"/>
  <c r="H402" i="2"/>
  <c r="H401" i="2"/>
  <c r="H301" i="2"/>
  <c r="H300" i="2"/>
  <c r="H261" i="2"/>
  <c r="H260" i="2"/>
  <c r="H237" i="2"/>
  <c r="H190" i="2"/>
  <c r="H188" i="2"/>
  <c r="H177" i="2"/>
  <c r="H176" i="2"/>
  <c r="H168" i="2"/>
  <c r="H166" i="2"/>
  <c r="H152" i="2"/>
  <c r="H146" i="2"/>
  <c r="H295" i="2"/>
  <c r="H277" i="2"/>
  <c r="H252" i="2"/>
  <c r="H249" i="2"/>
  <c r="H234" i="2"/>
  <c r="H231" i="2"/>
  <c r="H210" i="2"/>
  <c r="H141" i="2"/>
  <c r="H137" i="2"/>
  <c r="H132" i="2"/>
  <c r="H111" i="2"/>
  <c r="H124" i="2"/>
  <c r="H127" i="2"/>
  <c r="H129" i="2"/>
  <c r="H976" i="2"/>
  <c r="H846" i="2"/>
  <c r="H817" i="2"/>
  <c r="H780" i="2"/>
  <c r="H772" i="2"/>
  <c r="H768" i="2"/>
  <c r="H627" i="2"/>
  <c r="H607" i="2"/>
  <c r="H524" i="2"/>
  <c r="H458" i="2"/>
  <c r="H397" i="2"/>
  <c r="H342" i="2"/>
  <c r="H302" i="2"/>
  <c r="H280" i="2"/>
  <c r="H271" i="2"/>
  <c r="H197" i="2"/>
  <c r="H184" i="2"/>
  <c r="H162" i="2"/>
  <c r="H158" i="2"/>
  <c r="H148" i="2"/>
  <c r="H120" i="2"/>
  <c r="H99" i="2"/>
  <c r="H89" i="2" l="1"/>
  <c r="H85" i="2"/>
  <c r="H82" i="2"/>
  <c r="H79" i="2"/>
  <c r="H76" i="2"/>
  <c r="H75" i="2"/>
  <c r="H70" i="2"/>
  <c r="H65" i="2"/>
  <c r="H59" i="2"/>
  <c r="H61" i="2"/>
  <c r="H55" i="2"/>
  <c r="H53" i="2"/>
  <c r="H46" i="2"/>
  <c r="H43" i="2"/>
  <c r="H38" i="2"/>
  <c r="H33" i="2"/>
  <c r="H23" i="2"/>
  <c r="H20" i="2"/>
  <c r="H15" i="2"/>
  <c r="H13" i="2"/>
  <c r="H9" i="2"/>
  <c r="D46" i="1" l="1"/>
  <c r="D115" i="1"/>
  <c r="D148" i="1" l="1"/>
  <c r="D145" i="1"/>
  <c r="D133" i="1"/>
  <c r="D119" i="1"/>
  <c r="D101" i="1"/>
  <c r="D87" i="1"/>
  <c r="D97" i="1"/>
  <c r="D81" i="1"/>
  <c r="D74" i="1"/>
  <c r="D68" i="1"/>
  <c r="D60" i="1"/>
  <c r="D34" i="1"/>
  <c r="D22" i="1"/>
  <c r="D13" i="1"/>
  <c r="D8" i="1"/>
  <c r="E10" i="1"/>
  <c r="E11" i="1"/>
  <c r="E15" i="1"/>
  <c r="E16" i="1"/>
  <c r="E17" i="1"/>
  <c r="E18" i="1"/>
  <c r="E19" i="1"/>
  <c r="E20" i="1"/>
  <c r="E24" i="1"/>
  <c r="E25" i="1"/>
  <c r="E26" i="1"/>
  <c r="E27" i="1"/>
  <c r="E28" i="1"/>
  <c r="E29" i="1"/>
  <c r="E30" i="1"/>
  <c r="E31" i="1"/>
  <c r="E34" i="1"/>
  <c r="E37" i="1"/>
  <c r="E38" i="1"/>
  <c r="E39" i="1"/>
  <c r="E40" i="1"/>
  <c r="E41" i="1"/>
  <c r="E42" i="1"/>
  <c r="E43" i="1"/>
  <c r="E44" i="1"/>
  <c r="E45" i="1"/>
  <c r="E114" i="1"/>
  <c r="E48" i="1"/>
  <c r="E49" i="1"/>
  <c r="E50" i="1"/>
  <c r="E51" i="1"/>
  <c r="E52" i="1"/>
  <c r="E53" i="1"/>
  <c r="E54" i="1"/>
  <c r="E55" i="1"/>
  <c r="E56" i="1"/>
  <c r="E57" i="1"/>
  <c r="E58" i="1"/>
  <c r="E59" i="1"/>
  <c r="E62" i="1"/>
  <c r="E63" i="1"/>
  <c r="E64" i="1"/>
  <c r="E65" i="1"/>
  <c r="E66" i="1"/>
  <c r="E67" i="1"/>
  <c r="E70" i="1"/>
  <c r="E71" i="1"/>
  <c r="E72" i="1"/>
  <c r="E73" i="1"/>
  <c r="E76" i="1"/>
  <c r="E77" i="1"/>
  <c r="E78" i="1"/>
  <c r="E79" i="1"/>
  <c r="E80" i="1"/>
  <c r="E83" i="1"/>
  <c r="E84" i="1"/>
  <c r="E85" i="1"/>
  <c r="E86" i="1"/>
  <c r="E89" i="1"/>
  <c r="E90" i="1"/>
  <c r="E91" i="1"/>
  <c r="E92" i="1"/>
  <c r="E93" i="1"/>
  <c r="E94" i="1"/>
  <c r="E95" i="1"/>
  <c r="E96" i="1"/>
  <c r="E99" i="1"/>
  <c r="E100" i="1"/>
  <c r="E103" i="1"/>
  <c r="E104" i="1"/>
  <c r="E105" i="1"/>
  <c r="E106" i="1"/>
  <c r="E107" i="1"/>
  <c r="E108" i="1"/>
  <c r="E109" i="1"/>
  <c r="E110" i="1"/>
  <c r="E111" i="1"/>
  <c r="E112" i="1"/>
  <c r="E113" i="1"/>
  <c r="E117" i="1"/>
  <c r="E118" i="1"/>
  <c r="E122" i="1"/>
  <c r="E123" i="1"/>
  <c r="E124" i="1"/>
  <c r="E125" i="1"/>
  <c r="E126" i="1"/>
  <c r="E127" i="1"/>
  <c r="E128" i="1"/>
  <c r="E129" i="1"/>
  <c r="E130" i="1"/>
  <c r="E131" i="1"/>
  <c r="E132" i="1"/>
  <c r="E135" i="1"/>
  <c r="E136" i="1"/>
  <c r="E137" i="1"/>
  <c r="E138" i="1"/>
  <c r="E139" i="1"/>
  <c r="E140" i="1"/>
  <c r="E141" i="1"/>
  <c r="E142" i="1"/>
  <c r="E143" i="1"/>
  <c r="E144" i="1"/>
  <c r="E147" i="1"/>
  <c r="E148" i="1" s="1"/>
  <c r="E4" i="1"/>
  <c r="E5" i="1"/>
  <c r="E6" i="1"/>
  <c r="E7" i="1"/>
  <c r="E3" i="1"/>
  <c r="E133" i="1" l="1"/>
  <c r="E101" i="1"/>
  <c r="E46" i="1"/>
  <c r="E115" i="1"/>
  <c r="E145" i="1"/>
  <c r="E97" i="1"/>
  <c r="E87" i="1"/>
  <c r="E119" i="1"/>
  <c r="E81" i="1"/>
  <c r="E74" i="1"/>
  <c r="E68" i="1"/>
  <c r="E22" i="1"/>
  <c r="E8" i="1"/>
  <c r="E60" i="1"/>
  <c r="E13" i="1"/>
</calcChain>
</file>

<file path=xl/comments1.xml><?xml version="1.0" encoding="utf-8"?>
<comments xmlns="http://schemas.openxmlformats.org/spreadsheetml/2006/main">
  <authors>
    <author>Автор</author>
  </authors>
  <commentList>
    <comment ref="C127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одна пл.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5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одна пл.</t>
        </r>
      </text>
    </comment>
  </commentList>
</comments>
</file>

<file path=xl/sharedStrings.xml><?xml version="1.0" encoding="utf-8"?>
<sst xmlns="http://schemas.openxmlformats.org/spreadsheetml/2006/main" count="3494" uniqueCount="799">
  <si>
    <t>Новопречистенська</t>
  </si>
  <si>
    <t>Надпільна</t>
  </si>
  <si>
    <t>Благовісна</t>
  </si>
  <si>
    <t>Різдвяна</t>
  </si>
  <si>
    <t>Гоголя</t>
  </si>
  <si>
    <t>31/1</t>
  </si>
  <si>
    <t xml:space="preserve">Шевченко </t>
  </si>
  <si>
    <t>29</t>
  </si>
  <si>
    <t>приватний сектор</t>
  </si>
  <si>
    <t>провулок Хижняківський</t>
  </si>
  <si>
    <t>вулиця Гоголя</t>
  </si>
  <si>
    <t xml:space="preserve">С.Амброса </t>
  </si>
  <si>
    <t xml:space="preserve">Захисників України </t>
  </si>
  <si>
    <t>Нарбутівська</t>
  </si>
  <si>
    <t>158/1</t>
  </si>
  <si>
    <t>158/2</t>
  </si>
  <si>
    <t>160/1</t>
  </si>
  <si>
    <t>160/2</t>
  </si>
  <si>
    <t>160/3</t>
  </si>
  <si>
    <t>160/4</t>
  </si>
  <si>
    <t>156/1</t>
  </si>
  <si>
    <t>156/2</t>
  </si>
  <si>
    <t>156/3</t>
  </si>
  <si>
    <t>Іллєнка</t>
  </si>
  <si>
    <t>17</t>
  </si>
  <si>
    <t>Чехова</t>
  </si>
  <si>
    <t xml:space="preserve">Чехова </t>
  </si>
  <si>
    <t>20а</t>
  </si>
  <si>
    <t>Шевченка</t>
  </si>
  <si>
    <t>399/1</t>
  </si>
  <si>
    <t>Кобзарська</t>
  </si>
  <si>
    <t>Різлвяна</t>
  </si>
  <si>
    <t xml:space="preserve">Благовісна </t>
  </si>
  <si>
    <t>455/1</t>
  </si>
  <si>
    <t>43/1</t>
  </si>
  <si>
    <t>367/1</t>
  </si>
  <si>
    <t>Кривалівська</t>
  </si>
  <si>
    <t>провулок Козака Мамая</t>
  </si>
  <si>
    <t>провулок Діани Петриненко</t>
  </si>
  <si>
    <t>Солом’янська</t>
  </si>
  <si>
    <t>Гуржіївська</t>
  </si>
  <si>
    <t>Пастерівська</t>
  </si>
  <si>
    <t>389/1</t>
  </si>
  <si>
    <t>532/73</t>
  </si>
  <si>
    <t xml:space="preserve">С.Жужоми </t>
  </si>
  <si>
    <t>Гагаріна</t>
  </si>
  <si>
    <t xml:space="preserve">Г.Дніпра </t>
  </si>
  <si>
    <t xml:space="preserve">С.Смірнова </t>
  </si>
  <si>
    <t>Козацька</t>
  </si>
  <si>
    <t>Припортова</t>
  </si>
  <si>
    <t>34/1</t>
  </si>
  <si>
    <t xml:space="preserve">Гагаріна </t>
  </si>
  <si>
    <t>3/1</t>
  </si>
  <si>
    <t>5</t>
  </si>
  <si>
    <t>С.Жужоми</t>
  </si>
  <si>
    <t>21</t>
  </si>
  <si>
    <t>25</t>
  </si>
  <si>
    <t>27</t>
  </si>
  <si>
    <t>6</t>
  </si>
  <si>
    <t>7</t>
  </si>
  <si>
    <t>Г.Дніпра</t>
  </si>
  <si>
    <t>89</t>
  </si>
  <si>
    <t>Адреса КМ</t>
  </si>
  <si>
    <t>Адреси будинків, мешканці яких користуються КМ</t>
  </si>
  <si>
    <t>Кількість мешканців станом на 01.08.2023р.</t>
  </si>
  <si>
    <t>81</t>
  </si>
  <si>
    <t>83</t>
  </si>
  <si>
    <t>85</t>
  </si>
  <si>
    <t>69</t>
  </si>
  <si>
    <t>73</t>
  </si>
  <si>
    <t>71</t>
  </si>
  <si>
    <t>87</t>
  </si>
  <si>
    <t>75</t>
  </si>
  <si>
    <t>77</t>
  </si>
  <si>
    <t>79</t>
  </si>
  <si>
    <t>55</t>
  </si>
  <si>
    <t>45</t>
  </si>
  <si>
    <t>47</t>
  </si>
  <si>
    <t>49</t>
  </si>
  <si>
    <t>51</t>
  </si>
  <si>
    <t>23</t>
  </si>
  <si>
    <t>29/2</t>
  </si>
  <si>
    <t>29/3</t>
  </si>
  <si>
    <t>29/4</t>
  </si>
  <si>
    <t>33</t>
  </si>
  <si>
    <t>37</t>
  </si>
  <si>
    <t>39</t>
  </si>
  <si>
    <t>35</t>
  </si>
  <si>
    <t>41/1</t>
  </si>
  <si>
    <t>41/2</t>
  </si>
  <si>
    <t>57</t>
  </si>
  <si>
    <t>59</t>
  </si>
  <si>
    <t>65</t>
  </si>
  <si>
    <t>63</t>
  </si>
  <si>
    <t>61</t>
  </si>
  <si>
    <t>53</t>
  </si>
  <si>
    <t>53/2</t>
  </si>
  <si>
    <t>43</t>
  </si>
  <si>
    <t>С.Смірнова</t>
  </si>
  <si>
    <t>2</t>
  </si>
  <si>
    <t>93</t>
  </si>
  <si>
    <t>95</t>
  </si>
  <si>
    <t>3</t>
  </si>
  <si>
    <t>9</t>
  </si>
  <si>
    <t>1</t>
  </si>
  <si>
    <t>31</t>
  </si>
  <si>
    <t>38</t>
  </si>
  <si>
    <t>40</t>
  </si>
  <si>
    <t>44</t>
  </si>
  <si>
    <t>42/1</t>
  </si>
  <si>
    <t>46</t>
  </si>
  <si>
    <t>14</t>
  </si>
  <si>
    <t>16</t>
  </si>
  <si>
    <t>18</t>
  </si>
  <si>
    <t>22</t>
  </si>
  <si>
    <t>20</t>
  </si>
  <si>
    <t>15</t>
  </si>
  <si>
    <t>19</t>
  </si>
  <si>
    <t>7/1</t>
  </si>
  <si>
    <t>4</t>
  </si>
  <si>
    <t>8</t>
  </si>
  <si>
    <t>1/1</t>
  </si>
  <si>
    <t>1/2</t>
  </si>
  <si>
    <t>9/1</t>
  </si>
  <si>
    <t>4/1</t>
  </si>
  <si>
    <t>4/2</t>
  </si>
  <si>
    <t>15-17</t>
  </si>
  <si>
    <t>25/4</t>
  </si>
  <si>
    <t>25/8</t>
  </si>
  <si>
    <t>12</t>
  </si>
  <si>
    <t>56/1</t>
  </si>
  <si>
    <t>60</t>
  </si>
  <si>
    <t>56/3</t>
  </si>
  <si>
    <t>32</t>
  </si>
  <si>
    <t>Героїв Майдану</t>
  </si>
  <si>
    <t xml:space="preserve">Корольова </t>
  </si>
  <si>
    <t xml:space="preserve">Сумгаїтська </t>
  </si>
  <si>
    <t>13</t>
  </si>
  <si>
    <t>Тараскова</t>
  </si>
  <si>
    <t>494/1</t>
  </si>
  <si>
    <t>391/1</t>
  </si>
  <si>
    <t>Кількість мешканців</t>
  </si>
  <si>
    <t>Річна норма накопичення, куб.м.</t>
  </si>
  <si>
    <t>Кількість контейнерів щоденно по нормі</t>
  </si>
  <si>
    <t>Кількість встановлених контейнерів</t>
  </si>
  <si>
    <t>53/3</t>
  </si>
  <si>
    <t>4/3</t>
  </si>
  <si>
    <t>42</t>
  </si>
  <si>
    <t xml:space="preserve">проспект Перемоги </t>
  </si>
  <si>
    <t>Перемоги</t>
  </si>
  <si>
    <t>10</t>
  </si>
  <si>
    <t>48</t>
  </si>
  <si>
    <t>56/2</t>
  </si>
  <si>
    <t>56/4</t>
  </si>
  <si>
    <t>58</t>
  </si>
  <si>
    <t>11</t>
  </si>
  <si>
    <t>62</t>
  </si>
  <si>
    <t>28</t>
  </si>
  <si>
    <t>30</t>
  </si>
  <si>
    <t>34</t>
  </si>
  <si>
    <t>36</t>
  </si>
  <si>
    <t>24</t>
  </si>
  <si>
    <t>24/1</t>
  </si>
  <si>
    <t>прикордонника Лазаренко</t>
  </si>
  <si>
    <t>26</t>
  </si>
  <si>
    <t>8/1</t>
  </si>
  <si>
    <t>10/2</t>
  </si>
  <si>
    <t>Руставі</t>
  </si>
  <si>
    <t>22/1</t>
  </si>
  <si>
    <t>67</t>
  </si>
  <si>
    <t>17/1</t>
  </si>
  <si>
    <t>19/1</t>
  </si>
  <si>
    <t>20/1</t>
  </si>
  <si>
    <t>16/1</t>
  </si>
  <si>
    <t>Квіткова</t>
  </si>
  <si>
    <t>Олени Теліги</t>
  </si>
  <si>
    <t>52</t>
  </si>
  <si>
    <t>54</t>
  </si>
  <si>
    <t>54/3</t>
  </si>
  <si>
    <t>прикордонника Лазаренка</t>
  </si>
  <si>
    <t xml:space="preserve">прикордонника Лазаренка </t>
  </si>
  <si>
    <t>Віталія Вергая</t>
  </si>
  <si>
    <t>Сковороди</t>
  </si>
  <si>
    <t>56</t>
  </si>
  <si>
    <t>15/1</t>
  </si>
  <si>
    <t xml:space="preserve">Смілянська </t>
  </si>
  <si>
    <t>97/1</t>
  </si>
  <si>
    <t>Десантників</t>
  </si>
  <si>
    <t>посьолок</t>
  </si>
  <si>
    <t>122/3</t>
  </si>
  <si>
    <t>123/1</t>
  </si>
  <si>
    <t>88</t>
  </si>
  <si>
    <t>113/2</t>
  </si>
  <si>
    <t xml:space="preserve">Хоменка </t>
  </si>
  <si>
    <t xml:space="preserve">Вернигори </t>
  </si>
  <si>
    <t>12/99</t>
  </si>
  <si>
    <t>Генерала Момота</t>
  </si>
  <si>
    <t>Грибна</t>
  </si>
  <si>
    <t xml:space="preserve">Одеська </t>
  </si>
  <si>
    <t>14а</t>
  </si>
  <si>
    <t>10/1</t>
  </si>
  <si>
    <t xml:space="preserve">Онопрієнка </t>
  </si>
  <si>
    <t>13/1</t>
  </si>
  <si>
    <t>13/2</t>
  </si>
  <si>
    <t>Хоменка</t>
  </si>
  <si>
    <t>18/1</t>
  </si>
  <si>
    <t>18/2</t>
  </si>
  <si>
    <t xml:space="preserve">14 </t>
  </si>
  <si>
    <t>14/2</t>
  </si>
  <si>
    <t>Вернигори</t>
  </si>
  <si>
    <t>Смілянська</t>
  </si>
  <si>
    <t>94/1</t>
  </si>
  <si>
    <t>94/2</t>
  </si>
  <si>
    <t>94/3</t>
  </si>
  <si>
    <t>94/4</t>
  </si>
  <si>
    <t>96</t>
  </si>
  <si>
    <t>100</t>
  </si>
  <si>
    <t>108</t>
  </si>
  <si>
    <t>106/1</t>
  </si>
  <si>
    <t>106/2</t>
  </si>
  <si>
    <t>110</t>
  </si>
  <si>
    <t>100/1</t>
  </si>
  <si>
    <t>102</t>
  </si>
  <si>
    <t>114</t>
  </si>
  <si>
    <t>103</t>
  </si>
  <si>
    <t>105</t>
  </si>
  <si>
    <t>107</t>
  </si>
  <si>
    <t>109</t>
  </si>
  <si>
    <t>111</t>
  </si>
  <si>
    <t>113</t>
  </si>
  <si>
    <t>66</t>
  </si>
  <si>
    <t>68</t>
  </si>
  <si>
    <t>115</t>
  </si>
  <si>
    <t>115/1</t>
  </si>
  <si>
    <t>117</t>
  </si>
  <si>
    <t>119</t>
  </si>
  <si>
    <t>121</t>
  </si>
  <si>
    <t>123</t>
  </si>
  <si>
    <t>123/2</t>
  </si>
  <si>
    <t>50</t>
  </si>
  <si>
    <t>97</t>
  </si>
  <si>
    <t>80</t>
  </si>
  <si>
    <t>82</t>
  </si>
  <si>
    <t>90/1</t>
  </si>
  <si>
    <t>90/2</t>
  </si>
  <si>
    <t>провулок Яцика Остряниці</t>
  </si>
  <si>
    <t>провулок Дмитра Гуні</t>
  </si>
  <si>
    <t>провулок Полковника Бурляя</t>
  </si>
  <si>
    <t>вулиця Танкістів</t>
  </si>
  <si>
    <t>провулок Павла Бута</t>
  </si>
  <si>
    <t>138</t>
  </si>
  <si>
    <t>124/1</t>
  </si>
  <si>
    <t>124/2</t>
  </si>
  <si>
    <t>126/1</t>
  </si>
  <si>
    <t>126/2</t>
  </si>
  <si>
    <t>130</t>
  </si>
  <si>
    <t>128</t>
  </si>
  <si>
    <t>128/1</t>
  </si>
  <si>
    <t>Олексія Панченка</t>
  </si>
  <si>
    <t xml:space="preserve">Грибна </t>
  </si>
  <si>
    <t>Онопрієнка</t>
  </si>
  <si>
    <t>Одеська</t>
  </si>
  <si>
    <t>8а</t>
  </si>
  <si>
    <t>12/1</t>
  </si>
  <si>
    <t>Лесі Українки</t>
  </si>
  <si>
    <t>122/4</t>
  </si>
  <si>
    <t>88/1</t>
  </si>
  <si>
    <t>52/1</t>
  </si>
  <si>
    <t>8/6</t>
  </si>
  <si>
    <t>8/7</t>
  </si>
  <si>
    <t>проспект Перемоги</t>
  </si>
  <si>
    <t>16/2</t>
  </si>
  <si>
    <t>35/1</t>
  </si>
  <si>
    <t>Максима Залізняка</t>
  </si>
  <si>
    <t>34/6</t>
  </si>
  <si>
    <t>29/1</t>
  </si>
  <si>
    <t xml:space="preserve">Н.Левицького   </t>
  </si>
  <si>
    <t>263</t>
  </si>
  <si>
    <t xml:space="preserve">Пастерівська </t>
  </si>
  <si>
    <t xml:space="preserve">Пилипенка </t>
  </si>
  <si>
    <t xml:space="preserve">Пилипенка  </t>
  </si>
  <si>
    <t>30/4</t>
  </si>
  <si>
    <t>Самійла Кішки</t>
  </si>
  <si>
    <t>216</t>
  </si>
  <si>
    <t>208</t>
  </si>
  <si>
    <t>189/1</t>
  </si>
  <si>
    <t>61/1</t>
  </si>
  <si>
    <t>Чорновола</t>
  </si>
  <si>
    <t>116/2</t>
  </si>
  <si>
    <t>237</t>
  </si>
  <si>
    <t>241/1</t>
  </si>
  <si>
    <t>245/1</t>
  </si>
  <si>
    <t>156/4</t>
  </si>
  <si>
    <t>164/1</t>
  </si>
  <si>
    <t>Чіковані</t>
  </si>
  <si>
    <t>23/1</t>
  </si>
  <si>
    <t>32/2</t>
  </si>
  <si>
    <t>Замковий узвіз</t>
  </si>
  <si>
    <t>41</t>
  </si>
  <si>
    <t>218</t>
  </si>
  <si>
    <t>218/1</t>
  </si>
  <si>
    <t>220</t>
  </si>
  <si>
    <t>153</t>
  </si>
  <si>
    <t>157</t>
  </si>
  <si>
    <t>А.Лупиноса</t>
  </si>
  <si>
    <t>39/1</t>
  </si>
  <si>
    <t>122/41</t>
  </si>
  <si>
    <t>120</t>
  </si>
  <si>
    <t>120/2</t>
  </si>
  <si>
    <t>120/3</t>
  </si>
  <si>
    <t>118/2</t>
  </si>
  <si>
    <t>155</t>
  </si>
  <si>
    <t xml:space="preserve">М. Кухарця  </t>
  </si>
  <si>
    <t xml:space="preserve">М. Кухарця </t>
  </si>
  <si>
    <t>Кооперативна</t>
  </si>
  <si>
    <t>34/3</t>
  </si>
  <si>
    <t>34/2</t>
  </si>
  <si>
    <t>34/4</t>
  </si>
  <si>
    <t>34/5</t>
  </si>
  <si>
    <t>Поднєвіча</t>
  </si>
  <si>
    <t>5/1</t>
  </si>
  <si>
    <t>91/1</t>
  </si>
  <si>
    <t>91</t>
  </si>
  <si>
    <t>99</t>
  </si>
  <si>
    <t>99/1</t>
  </si>
  <si>
    <t>101</t>
  </si>
  <si>
    <t>96/1</t>
  </si>
  <si>
    <t>Привокзальна</t>
  </si>
  <si>
    <t>29/5</t>
  </si>
  <si>
    <t>Н.Левицького</t>
  </si>
  <si>
    <t>Пилипенка</t>
  </si>
  <si>
    <t>106</t>
  </si>
  <si>
    <t>247</t>
  </si>
  <si>
    <t>235</t>
  </si>
  <si>
    <t>72</t>
  </si>
  <si>
    <t>241</t>
  </si>
  <si>
    <t>14/1</t>
  </si>
  <si>
    <t>50/1</t>
  </si>
  <si>
    <t>142</t>
  </si>
  <si>
    <t>8/2</t>
  </si>
  <si>
    <t>183</t>
  </si>
  <si>
    <t>183/1</t>
  </si>
  <si>
    <t>185</t>
  </si>
  <si>
    <t>160</t>
  </si>
  <si>
    <t>162/3</t>
  </si>
  <si>
    <t>191/29</t>
  </si>
  <si>
    <t>189/2</t>
  </si>
  <si>
    <t>114/1</t>
  </si>
  <si>
    <t>114/42</t>
  </si>
  <si>
    <t>Бидгощська</t>
  </si>
  <si>
    <t>116/1</t>
  </si>
  <si>
    <t>116</t>
  </si>
  <si>
    <t>240</t>
  </si>
  <si>
    <t>199</t>
  </si>
  <si>
    <t>Б.Вишневецького</t>
  </si>
  <si>
    <t>62/1</t>
  </si>
  <si>
    <t>78</t>
  </si>
  <si>
    <t xml:space="preserve">Б.Вишневецького </t>
  </si>
  <si>
    <t>222</t>
  </si>
  <si>
    <t>532</t>
  </si>
  <si>
    <t>555</t>
  </si>
  <si>
    <t>567</t>
  </si>
  <si>
    <t>583</t>
  </si>
  <si>
    <t xml:space="preserve">Гоголя </t>
  </si>
  <si>
    <t>219</t>
  </si>
  <si>
    <t>137</t>
  </si>
  <si>
    <t>325</t>
  </si>
  <si>
    <t>350</t>
  </si>
  <si>
    <t>330/30</t>
  </si>
  <si>
    <t>174</t>
  </si>
  <si>
    <t xml:space="preserve">Гоголя     </t>
  </si>
  <si>
    <t xml:space="preserve">Гоголя      </t>
  </si>
  <si>
    <t>320</t>
  </si>
  <si>
    <t>36/147</t>
  </si>
  <si>
    <t>149</t>
  </si>
  <si>
    <t>149/1</t>
  </si>
  <si>
    <t>149/2</t>
  </si>
  <si>
    <t>151</t>
  </si>
  <si>
    <t>321</t>
  </si>
  <si>
    <t xml:space="preserve">Верхня Горова </t>
  </si>
  <si>
    <t>134</t>
  </si>
  <si>
    <t>285</t>
  </si>
  <si>
    <t>152</t>
  </si>
  <si>
    <t>156</t>
  </si>
  <si>
    <t>265</t>
  </si>
  <si>
    <t>Святотроїцька</t>
  </si>
  <si>
    <t>68/2</t>
  </si>
  <si>
    <t>68/3</t>
  </si>
  <si>
    <t>Хрещатик</t>
  </si>
  <si>
    <t>188</t>
  </si>
  <si>
    <t>Сінна</t>
  </si>
  <si>
    <t>474</t>
  </si>
  <si>
    <t>472</t>
  </si>
  <si>
    <t>470</t>
  </si>
  <si>
    <t>283</t>
  </si>
  <si>
    <t>250</t>
  </si>
  <si>
    <t>258</t>
  </si>
  <si>
    <t>260</t>
  </si>
  <si>
    <t>269</t>
  </si>
  <si>
    <t>94</t>
  </si>
  <si>
    <t>206</t>
  </si>
  <si>
    <t>Б.Хмельницького</t>
  </si>
  <si>
    <t>390</t>
  </si>
  <si>
    <t>90</t>
  </si>
  <si>
    <t>С.Амброса</t>
  </si>
  <si>
    <t>Солом'янська</t>
  </si>
  <si>
    <t>302</t>
  </si>
  <si>
    <t>323</t>
  </si>
  <si>
    <t>Митницька</t>
  </si>
  <si>
    <t>291</t>
  </si>
  <si>
    <t>312</t>
  </si>
  <si>
    <t>290</t>
  </si>
  <si>
    <t>264</t>
  </si>
  <si>
    <t>266</t>
  </si>
  <si>
    <t>221</t>
  </si>
  <si>
    <t>333</t>
  </si>
  <si>
    <t>339/1</t>
  </si>
  <si>
    <t>341</t>
  </si>
  <si>
    <t>280</t>
  </si>
  <si>
    <t>440</t>
  </si>
  <si>
    <t>429</t>
  </si>
  <si>
    <t>436</t>
  </si>
  <si>
    <t>299</t>
  </si>
  <si>
    <t>195</t>
  </si>
  <si>
    <t>195/1</t>
  </si>
  <si>
    <t>197</t>
  </si>
  <si>
    <t>64</t>
  </si>
  <si>
    <t xml:space="preserve">Кавказька </t>
  </si>
  <si>
    <t>Канівська</t>
  </si>
  <si>
    <t xml:space="preserve">Лазарєва </t>
  </si>
  <si>
    <t>Лісництва</t>
  </si>
  <si>
    <t>М.Грушевського</t>
  </si>
  <si>
    <t>Мєчнікова</t>
  </si>
  <si>
    <t>178</t>
  </si>
  <si>
    <t>97/2</t>
  </si>
  <si>
    <t>Небесної Сотні</t>
  </si>
  <si>
    <t>Нижня Горова</t>
  </si>
  <si>
    <t>391</t>
  </si>
  <si>
    <t>330</t>
  </si>
  <si>
    <t>424</t>
  </si>
  <si>
    <t>277</t>
  </si>
  <si>
    <t>187</t>
  </si>
  <si>
    <t>239</t>
  </si>
  <si>
    <t>168</t>
  </si>
  <si>
    <t xml:space="preserve">Подолінського </t>
  </si>
  <si>
    <t>Портова</t>
  </si>
  <si>
    <t>11/1</t>
  </si>
  <si>
    <t>11/2</t>
  </si>
  <si>
    <t>Свято-Макарівська</t>
  </si>
  <si>
    <t xml:space="preserve">Хрещатик </t>
  </si>
  <si>
    <t xml:space="preserve">Хрещатик   </t>
  </si>
  <si>
    <t xml:space="preserve">Чигиринська </t>
  </si>
  <si>
    <t xml:space="preserve">Шевченка </t>
  </si>
  <si>
    <t>31/2</t>
  </si>
  <si>
    <t>76</t>
  </si>
  <si>
    <t>180</t>
  </si>
  <si>
    <t>207</t>
  </si>
  <si>
    <t>200</t>
  </si>
  <si>
    <t>125</t>
  </si>
  <si>
    <t>209</t>
  </si>
  <si>
    <t>305</t>
  </si>
  <si>
    <t>289</t>
  </si>
  <si>
    <t>490</t>
  </si>
  <si>
    <t>345</t>
  </si>
  <si>
    <t>248</t>
  </si>
  <si>
    <t>150</t>
  </si>
  <si>
    <t>120/1</t>
  </si>
  <si>
    <t>Верхня Горова</t>
  </si>
  <si>
    <t>131</t>
  </si>
  <si>
    <t>Симиренківська</t>
  </si>
  <si>
    <t>Святослава Хороброго</t>
  </si>
  <si>
    <t>Івана Мазепи</t>
  </si>
  <si>
    <t xml:space="preserve">Івана Мазепи  </t>
  </si>
  <si>
    <t xml:space="preserve">Івана Мазепи              </t>
  </si>
  <si>
    <t xml:space="preserve">Івана Мазепи                 </t>
  </si>
  <si>
    <t>172</t>
  </si>
  <si>
    <t>153/2</t>
  </si>
  <si>
    <t>185/1</t>
  </si>
  <si>
    <t>127</t>
  </si>
  <si>
    <t>143</t>
  </si>
  <si>
    <t>145</t>
  </si>
  <si>
    <t>147</t>
  </si>
  <si>
    <t>133</t>
  </si>
  <si>
    <t>261/1</t>
  </si>
  <si>
    <t>261/2</t>
  </si>
  <si>
    <t>261/3</t>
  </si>
  <si>
    <t>315</t>
  </si>
  <si>
    <t>331</t>
  </si>
  <si>
    <t>339</t>
  </si>
  <si>
    <t>243</t>
  </si>
  <si>
    <t>245</t>
  </si>
  <si>
    <t>224</t>
  </si>
  <si>
    <t>253</t>
  </si>
  <si>
    <t>281</t>
  </si>
  <si>
    <t>279</t>
  </si>
  <si>
    <t xml:space="preserve">Сінна </t>
  </si>
  <si>
    <t>2/1</t>
  </si>
  <si>
    <t>2/2</t>
  </si>
  <si>
    <t>Чигиринська</t>
  </si>
  <si>
    <t>37/1</t>
  </si>
  <si>
    <t>330/1</t>
  </si>
  <si>
    <t>330/2</t>
  </si>
  <si>
    <t>330/3</t>
  </si>
  <si>
    <t>330/4</t>
  </si>
  <si>
    <t>95/1</t>
  </si>
  <si>
    <t>332</t>
  </si>
  <si>
    <t>451</t>
  </si>
  <si>
    <t>465</t>
  </si>
  <si>
    <t>530</t>
  </si>
  <si>
    <t>681</t>
  </si>
  <si>
    <t>687</t>
  </si>
  <si>
    <t>689</t>
  </si>
  <si>
    <t>Подолінського</t>
  </si>
  <si>
    <t>143/4</t>
  </si>
  <si>
    <t>135</t>
  </si>
  <si>
    <t>провулок Каравайського</t>
  </si>
  <si>
    <t>98</t>
  </si>
  <si>
    <t>провулок Дніпровський</t>
  </si>
  <si>
    <t>12/2</t>
  </si>
  <si>
    <t>Петра Дорошенка</t>
  </si>
  <si>
    <t xml:space="preserve">Петра Дорошенка </t>
  </si>
  <si>
    <t>38/1</t>
  </si>
  <si>
    <t>38/2</t>
  </si>
  <si>
    <t>38/3</t>
  </si>
  <si>
    <t>40/1</t>
  </si>
  <si>
    <t>40/2</t>
  </si>
  <si>
    <t>442</t>
  </si>
  <si>
    <t>551</t>
  </si>
  <si>
    <t>549</t>
  </si>
  <si>
    <t>262</t>
  </si>
  <si>
    <t>Г.Сагайдачного</t>
  </si>
  <si>
    <t>233</t>
  </si>
  <si>
    <t>9а</t>
  </si>
  <si>
    <t>17а</t>
  </si>
  <si>
    <t>175/1</t>
  </si>
  <si>
    <t>175/2</t>
  </si>
  <si>
    <t>173/1</t>
  </si>
  <si>
    <t>173/2</t>
  </si>
  <si>
    <t>340</t>
  </si>
  <si>
    <t>342</t>
  </si>
  <si>
    <t>92</t>
  </si>
  <si>
    <t>70</t>
  </si>
  <si>
    <t>Різдв'яна</t>
  </si>
  <si>
    <t>57/1</t>
  </si>
  <si>
    <t>57/2</t>
  </si>
  <si>
    <t>343</t>
  </si>
  <si>
    <t>17-19</t>
  </si>
  <si>
    <t>256</t>
  </si>
  <si>
    <t>204</t>
  </si>
  <si>
    <t>152/1</t>
  </si>
  <si>
    <t>214</t>
  </si>
  <si>
    <t>276</t>
  </si>
  <si>
    <t xml:space="preserve">Б.Хмельницького </t>
  </si>
  <si>
    <t>210</t>
  </si>
  <si>
    <t>184</t>
  </si>
  <si>
    <t>166</t>
  </si>
  <si>
    <t xml:space="preserve">Дахнівська </t>
  </si>
  <si>
    <t>Дахнівська</t>
  </si>
  <si>
    <t>Норма накопичення на КМ, куб.м/день</t>
  </si>
  <si>
    <t>Кількість фактично встановлених контейнерів на КМ</t>
  </si>
  <si>
    <t>НОРМА</t>
  </si>
  <si>
    <t>244</t>
  </si>
  <si>
    <t>242</t>
  </si>
  <si>
    <t>287</t>
  </si>
  <si>
    <t>Університетська</t>
  </si>
  <si>
    <t>213</t>
  </si>
  <si>
    <t>205</t>
  </si>
  <si>
    <t>186</t>
  </si>
  <si>
    <t>255</t>
  </si>
  <si>
    <t>Лазарєва</t>
  </si>
  <si>
    <t>190</t>
  </si>
  <si>
    <t>93/1</t>
  </si>
  <si>
    <t>198</t>
  </si>
  <si>
    <t>182</t>
  </si>
  <si>
    <t>174-204</t>
  </si>
  <si>
    <t>Слави</t>
  </si>
  <si>
    <t>270</t>
  </si>
  <si>
    <t>272</t>
  </si>
  <si>
    <t>268</t>
  </si>
  <si>
    <t>278</t>
  </si>
  <si>
    <t>132</t>
  </si>
  <si>
    <t>150/1</t>
  </si>
  <si>
    <t>150/2</t>
  </si>
  <si>
    <t>150/3</t>
  </si>
  <si>
    <t>Праведниці Шулежко</t>
  </si>
  <si>
    <t>217</t>
  </si>
  <si>
    <t>180/1</t>
  </si>
  <si>
    <t>182/1</t>
  </si>
  <si>
    <t>297</t>
  </si>
  <si>
    <t>331/15</t>
  </si>
  <si>
    <t>331/16</t>
  </si>
  <si>
    <t>331/3</t>
  </si>
  <si>
    <t>331/6</t>
  </si>
  <si>
    <t>331/8</t>
  </si>
  <si>
    <t>331/13</t>
  </si>
  <si>
    <t>169</t>
  </si>
  <si>
    <t>171</t>
  </si>
  <si>
    <t>227</t>
  </si>
  <si>
    <t>48/1</t>
  </si>
  <si>
    <t>Дашкевича</t>
  </si>
  <si>
    <t>С.Волкова</t>
  </si>
  <si>
    <t>Вікентія Хвойки</t>
  </si>
  <si>
    <t>Святителя хірурга Луки</t>
  </si>
  <si>
    <t>Симоненка</t>
  </si>
  <si>
    <t>44/1</t>
  </si>
  <si>
    <t>46/1</t>
  </si>
  <si>
    <t>50/4</t>
  </si>
  <si>
    <t>275</t>
  </si>
  <si>
    <t xml:space="preserve">Дашкевича </t>
  </si>
  <si>
    <t>Василя Стуса</t>
  </si>
  <si>
    <t>186/3</t>
  </si>
  <si>
    <t>246</t>
  </si>
  <si>
    <t>177</t>
  </si>
  <si>
    <t>244/1</t>
  </si>
  <si>
    <t>335</t>
  </si>
  <si>
    <t>349</t>
  </si>
  <si>
    <t>175</t>
  </si>
  <si>
    <t>196</t>
  </si>
  <si>
    <t>202/1</t>
  </si>
  <si>
    <t>146</t>
  </si>
  <si>
    <t>148</t>
  </si>
  <si>
    <t>148/1</t>
  </si>
  <si>
    <t>45/1</t>
  </si>
  <si>
    <t>старшини Бойко</t>
  </si>
  <si>
    <t>Филона Джалалія</t>
  </si>
  <si>
    <t>186/1</t>
  </si>
  <si>
    <t>Ціолковського</t>
  </si>
  <si>
    <t>Захисників Азовсталі</t>
  </si>
  <si>
    <t>Володимира Великого</t>
  </si>
  <si>
    <t xml:space="preserve">Володимира Великого </t>
  </si>
  <si>
    <t>Пантелеймона Куліша</t>
  </si>
  <si>
    <t xml:space="preserve">Пантелеймона Куліша </t>
  </si>
  <si>
    <t>Волонтерська</t>
  </si>
  <si>
    <t>Лук'янова</t>
  </si>
  <si>
    <t>179</t>
  </si>
  <si>
    <t>провулок Олексія Баранникова</t>
  </si>
  <si>
    <t xml:space="preserve"> -</t>
  </si>
  <si>
    <t xml:space="preserve">  -</t>
  </si>
  <si>
    <t>Вячеслава Галви</t>
  </si>
  <si>
    <t>25/2</t>
  </si>
  <si>
    <t>25/3</t>
  </si>
  <si>
    <t>25/5</t>
  </si>
  <si>
    <t>25/6</t>
  </si>
  <si>
    <t>25/9</t>
  </si>
  <si>
    <t>25/10</t>
  </si>
  <si>
    <t>25/11</t>
  </si>
  <si>
    <t>434</t>
  </si>
  <si>
    <t>Андрія Туренка</t>
  </si>
  <si>
    <t>Івана Кожедуба</t>
  </si>
  <si>
    <t xml:space="preserve">Різдв'яна </t>
  </si>
  <si>
    <t>96/3</t>
  </si>
  <si>
    <t xml:space="preserve"> Ярослава Чалого</t>
  </si>
  <si>
    <t>Ярослава Чалого</t>
  </si>
  <si>
    <t>НОРМА кількості контейнерів на КМ</t>
  </si>
  <si>
    <t>226</t>
  </si>
  <si>
    <t>228</t>
  </si>
  <si>
    <t>232</t>
  </si>
  <si>
    <t>234</t>
  </si>
  <si>
    <t>92/1</t>
  </si>
  <si>
    <t>Оборонна</t>
  </si>
  <si>
    <t>провулок Віри Борушевської</t>
  </si>
  <si>
    <t>Володимира Ложешнікова</t>
  </si>
  <si>
    <t>Анатолія Лупиноса</t>
  </si>
  <si>
    <t xml:space="preserve">Героїв Дніпра </t>
  </si>
  <si>
    <t xml:space="preserve">Героїв Дніпра  </t>
  </si>
  <si>
    <t>Добровольчих  Батальонів</t>
  </si>
  <si>
    <t xml:space="preserve">Євгена Кухарця </t>
  </si>
  <si>
    <t xml:space="preserve">Євгена Кухарця   </t>
  </si>
  <si>
    <t>Юрія Іллєнка</t>
  </si>
  <si>
    <t>провулок Ханенка</t>
  </si>
  <si>
    <t>провулок Авіаційний</t>
  </si>
  <si>
    <t xml:space="preserve">провулок Архітектурний </t>
  </si>
  <si>
    <t>провулок Піщаний</t>
  </si>
  <si>
    <t>провулок Січовий</t>
  </si>
  <si>
    <t>провулок Медичний</t>
  </si>
  <si>
    <t>провулок Коцюбинського</t>
  </si>
  <si>
    <t>провулок Капітана Лифаря</t>
  </si>
  <si>
    <t>провулок Чайковського</t>
  </si>
  <si>
    <t>провулок Архітектурний</t>
  </si>
  <si>
    <t>проспект Хіміків</t>
  </si>
  <si>
    <t xml:space="preserve">проспект Хіміків                     </t>
  </si>
  <si>
    <t xml:space="preserve">проспект Хіміків                      </t>
  </si>
  <si>
    <t xml:space="preserve">проспект Хіміків                       </t>
  </si>
  <si>
    <t>Сергія Амброса</t>
  </si>
  <si>
    <t xml:space="preserve">Сергія Амброса </t>
  </si>
  <si>
    <t>Олександра Маламужа</t>
  </si>
  <si>
    <t>Загальна кількість мешканців на КМ</t>
  </si>
  <si>
    <t>ринок</t>
  </si>
  <si>
    <t>провулок Крайній</t>
  </si>
  <si>
    <t>провулок Кривий</t>
  </si>
  <si>
    <t>провулок Кропивницького</t>
  </si>
  <si>
    <t>провулок Марії Мартинюк</t>
  </si>
  <si>
    <t>провулок Наталії Ужвій</t>
  </si>
  <si>
    <t>првулок Богомольця</t>
  </si>
  <si>
    <t>провулок Філатова</t>
  </si>
  <si>
    <t>провулок Діани Петрененко</t>
  </si>
  <si>
    <t>спуск Пожежний</t>
  </si>
  <si>
    <t>провулок Старий</t>
  </si>
  <si>
    <t>№ КМ</t>
  </si>
  <si>
    <t>001</t>
  </si>
  <si>
    <t>003</t>
  </si>
  <si>
    <t>002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</si>
  <si>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</si>
  <si>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</si>
  <si>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</si>
  <si>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</si>
  <si>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</si>
  <si>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</si>
  <si>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</si>
  <si>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</si>
  <si>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</si>
  <si>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</si>
  <si>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</si>
  <si>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</si>
  <si>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</si>
  <si>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018</t>
  </si>
  <si>
    <t>019</t>
  </si>
  <si>
    <t>020</t>
  </si>
  <si>
    <t>021</t>
  </si>
  <si>
    <t>022</t>
  </si>
  <si>
    <t>023</t>
  </si>
  <si>
    <t>024</t>
  </si>
  <si>
    <t>Князя Ольгерда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</si>
  <si>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</si>
  <si>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</si>
  <si>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</si>
  <si>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</si>
  <si>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</si>
  <si>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</si>
  <si>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</si>
  <si>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</si>
  <si>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</si>
  <si>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</si>
  <si>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</si>
  <si>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</si>
  <si>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</si>
  <si>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</si>
  <si>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</si>
  <si>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</si>
  <si>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</si>
  <si>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</si>
  <si>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</si>
  <si>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</si>
  <si>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</si>
  <si>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</si>
  <si>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</si>
  <si>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</si>
  <si>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</si>
  <si>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</si>
  <si>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</si>
  <si>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</si>
  <si>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</si>
  <si>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</si>
  <si>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</si>
  <si>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</si>
  <si>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</si>
  <si>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</si>
  <si>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</si>
  <si>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</si>
  <si>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</si>
  <si>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</si>
  <si>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</si>
  <si>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</si>
  <si>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</si>
  <si>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</si>
  <si>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</si>
  <si>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</si>
  <si>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</si>
  <si>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</si>
  <si>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</si>
  <si>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</si>
  <si>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</si>
  <si>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</si>
  <si>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</si>
  <si>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</si>
  <si>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</si>
  <si>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</si>
  <si>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</si>
  <si>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</si>
  <si>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</si>
  <si>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</si>
  <si>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</si>
  <si>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</si>
  <si>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</si>
  <si>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</si>
  <si>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</si>
  <si>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</si>
  <si>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</si>
  <si>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</si>
  <si>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</si>
  <si>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</si>
  <si>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</si>
  <si>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</si>
  <si>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</si>
  <si>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</si>
  <si>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</si>
  <si>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</si>
  <si>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Кількість мешканців станом на 01.01.2024р.</t>
  </si>
  <si>
    <t xml:space="preserve">Дані про місцезнаходження комунальних контейнерів, контейнерних майданчиків (2024 рік)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</si>
</sst>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3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Calibri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5" fillId="0" borderId="0"/>
    <xf numFmtId="0" fontId="3" fillId="0" borderId="0"/>
  </cellStyleXfs>
  <cellXfs count="3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1" xfId="2" applyFont="1" applyFill="1" applyBorder="1" applyAlignment="1">
      <alignment horizontal="left" vertical="center"/>
    </xf>
    <xf numFmtId="49" fontId="8" fillId="0" borderId="1" xfId="1" applyNumberFormat="1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0" fillId="0" borderId="0" xfId="0" applyNumberForma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0" xfId="0" applyFont="1"/>
    <xf numFmtId="0" fontId="7" fillId="0" borderId="1" xfId="0" applyFont="1" applyBorder="1"/>
    <xf numFmtId="49" fontId="7" fillId="0" borderId="0" xfId="0" applyNumberFormat="1" applyFont="1" applyAlignment="1">
      <alignment horizontal="center"/>
    </xf>
    <xf numFmtId="49" fontId="6" fillId="0" borderId="0" xfId="0" applyNumberFormat="1" applyFont="1"/>
    <xf numFmtId="0" fontId="4" fillId="0" borderId="3" xfId="0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ill="1"/>
    <xf numFmtId="0" fontId="4" fillId="0" borderId="3" xfId="4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4" fillId="0" borderId="7" xfId="3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7" fillId="0" borderId="1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49" fontId="4" fillId="0" borderId="8" xfId="2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4" fillId="0" borderId="8" xfId="3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7" xfId="4" applyFont="1" applyFill="1" applyBorder="1" applyAlignment="1">
      <alignment horizontal="center" vertical="center"/>
    </xf>
    <xf numFmtId="49" fontId="4" fillId="0" borderId="8" xfId="4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49" fontId="6" fillId="0" borderId="0" xfId="0" applyNumberFormat="1" applyFont="1" applyFill="1"/>
    <xf numFmtId="0" fontId="7" fillId="0" borderId="0" xfId="0" applyFont="1" applyFill="1"/>
    <xf numFmtId="49" fontId="7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1" xfId="0" applyFont="1" applyFill="1" applyBorder="1"/>
    <xf numFmtId="0" fontId="7" fillId="0" borderId="12" xfId="0" applyFont="1" applyFill="1" applyBorder="1"/>
    <xf numFmtId="49" fontId="7" fillId="0" borderId="5" xfId="0" applyNumberFormat="1" applyFont="1" applyFill="1" applyBorder="1" applyAlignment="1">
      <alignment horizontal="center"/>
    </xf>
    <xf numFmtId="0" fontId="7" fillId="0" borderId="4" xfId="0" applyFont="1" applyFill="1" applyBorder="1" applyAlignment="1"/>
    <xf numFmtId="0" fontId="7" fillId="0" borderId="1" xfId="0" applyFont="1" applyFill="1" applyBorder="1" applyAlignment="1"/>
    <xf numFmtId="0" fontId="7" fillId="0" borderId="4" xfId="0" applyFont="1" applyFill="1" applyBorder="1"/>
    <xf numFmtId="0" fontId="7" fillId="0" borderId="5" xfId="0" applyFont="1" applyFill="1" applyBorder="1"/>
    <xf numFmtId="0" fontId="7" fillId="0" borderId="5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16" fontId="7" fillId="0" borderId="1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/>
    </xf>
    <xf numFmtId="1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left" vertical="center"/>
    </xf>
    <xf numFmtId="49" fontId="8" fillId="4" borderId="1" xfId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0" fillId="4" borderId="0" xfId="0" applyFill="1"/>
    <xf numFmtId="0" fontId="7" fillId="4" borderId="4" xfId="0" applyFont="1" applyFill="1" applyBorder="1" applyAlignment="1">
      <alignment horizontal="center"/>
    </xf>
    <xf numFmtId="0" fontId="8" fillId="4" borderId="2" xfId="2" applyFont="1" applyFill="1" applyBorder="1" applyAlignment="1">
      <alignment horizontal="left" vertical="center"/>
    </xf>
    <xf numFmtId="49" fontId="8" fillId="4" borderId="1" xfId="2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7" fillId="4" borderId="7" xfId="0" applyNumberFormat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49" fontId="4" fillId="4" borderId="2" xfId="1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0" fontId="8" fillId="4" borderId="8" xfId="2" applyFont="1" applyFill="1" applyBorder="1" applyAlignment="1">
      <alignment horizontal="left" vertical="center"/>
    </xf>
    <xf numFmtId="49" fontId="8" fillId="4" borderId="4" xfId="2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/>
    </xf>
    <xf numFmtId="49" fontId="7" fillId="4" borderId="4" xfId="0" applyNumberFormat="1" applyFont="1" applyFill="1" applyBorder="1" applyAlignment="1">
      <alignment horizontal="center"/>
    </xf>
    <xf numFmtId="0" fontId="7" fillId="4" borderId="2" xfId="0" applyFont="1" applyFill="1" applyBorder="1"/>
    <xf numFmtId="0" fontId="7" fillId="4" borderId="3" xfId="0" applyFont="1" applyFill="1" applyBorder="1" applyAlignment="1">
      <alignment horizontal="center"/>
    </xf>
    <xf numFmtId="49" fontId="7" fillId="4" borderId="3" xfId="0" applyNumberFormat="1" applyFont="1" applyFill="1" applyBorder="1" applyAlignment="1">
      <alignment horizontal="center"/>
    </xf>
    <xf numFmtId="49" fontId="7" fillId="4" borderId="3" xfId="0" applyNumberFormat="1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49" fontId="4" fillId="4" borderId="8" xfId="2" applyNumberFormat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/>
    </xf>
    <xf numFmtId="49" fontId="4" fillId="4" borderId="2" xfId="2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49" fontId="7" fillId="4" borderId="9" xfId="0" applyNumberFormat="1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/>
    </xf>
    <xf numFmtId="49" fontId="4" fillId="4" borderId="10" xfId="2" applyNumberFormat="1" applyFont="1" applyFill="1" applyBorder="1" applyAlignment="1">
      <alignment horizontal="center" vertical="center"/>
    </xf>
    <xf numFmtId="0" fontId="7" fillId="4" borderId="8" xfId="0" applyFont="1" applyFill="1" applyBorder="1"/>
    <xf numFmtId="49" fontId="9" fillId="4" borderId="2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0" fontId="7" fillId="4" borderId="1" xfId="0" applyFont="1" applyFill="1" applyBorder="1"/>
    <xf numFmtId="49" fontId="4" fillId="4" borderId="2" xfId="0" applyNumberFormat="1" applyFont="1" applyFill="1" applyBorder="1" applyAlignment="1">
      <alignment horizontal="center" vertical="center"/>
    </xf>
    <xf numFmtId="0" fontId="7" fillId="4" borderId="12" xfId="0" applyFont="1" applyFill="1" applyBorder="1"/>
    <xf numFmtId="49" fontId="7" fillId="4" borderId="5" xfId="0" applyNumberFormat="1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0" fontId="4" fillId="4" borderId="7" xfId="2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/>
    </xf>
    <xf numFmtId="0" fontId="4" fillId="4" borderId="8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49" fontId="7" fillId="0" borderId="0" xfId="0" applyNumberFormat="1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vertical="center"/>
    </xf>
    <xf numFmtId="49" fontId="7" fillId="0" borderId="14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4" fillId="0" borderId="15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4" fillId="0" borderId="8" xfId="2" applyNumberFormat="1" applyFont="1" applyFill="1" applyBorder="1" applyAlignment="1">
      <alignment horizontal="center" vertical="center"/>
    </xf>
    <xf numFmtId="49" fontId="4" fillId="0" borderId="12" xfId="2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/>
    </xf>
    <xf numFmtId="49" fontId="4" fillId="4" borderId="8" xfId="2" applyNumberFormat="1" applyFont="1" applyFill="1" applyBorder="1" applyAlignment="1">
      <alignment horizontal="center" vertical="center"/>
    </xf>
    <xf numFmtId="49" fontId="4" fillId="4" borderId="12" xfId="2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164" fontId="7" fillId="4" borderId="6" xfId="0" applyNumberFormat="1" applyFont="1" applyFill="1" applyBorder="1" applyAlignment="1">
      <alignment horizontal="center" vertical="center"/>
    </xf>
    <xf numFmtId="164" fontId="7" fillId="4" borderId="5" xfId="0" applyNumberFormat="1" applyFont="1" applyFill="1" applyBorder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/>
    </xf>
    <xf numFmtId="1" fontId="7" fillId="4" borderId="6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4" fillId="0" borderId="10" xfId="2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/>
    </xf>
    <xf numFmtId="49" fontId="7" fillId="4" borderId="9" xfId="0" applyNumberFormat="1" applyFont="1" applyFill="1" applyBorder="1" applyAlignment="1">
      <alignment horizontal="center" vertical="center"/>
    </xf>
    <xf numFmtId="49" fontId="7" fillId="4" borderId="11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0" fontId="4" fillId="4" borderId="8" xfId="0" applyNumberFormat="1" applyFont="1" applyFill="1" applyBorder="1" applyAlignment="1">
      <alignment horizontal="center" vertical="center"/>
    </xf>
    <xf numFmtId="0" fontId="4" fillId="4" borderId="10" xfId="0" applyNumberFormat="1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49" fontId="4" fillId="4" borderId="8" xfId="3" applyNumberFormat="1" applyFont="1" applyFill="1" applyBorder="1" applyAlignment="1">
      <alignment horizontal="center" vertical="center"/>
    </xf>
    <xf numFmtId="49" fontId="4" fillId="4" borderId="10" xfId="3" applyNumberFormat="1" applyFont="1" applyFill="1" applyBorder="1" applyAlignment="1">
      <alignment horizontal="center" vertical="center"/>
    </xf>
    <xf numFmtId="0" fontId="4" fillId="4" borderId="7" xfId="3" applyFont="1" applyFill="1" applyBorder="1" applyAlignment="1">
      <alignment horizontal="center" vertical="center"/>
    </xf>
    <xf numFmtId="0" fontId="4" fillId="4" borderId="9" xfId="3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4" fillId="4" borderId="10" xfId="2" applyNumberFormat="1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center" vertical="center"/>
    </xf>
    <xf numFmtId="49" fontId="4" fillId="4" borderId="10" xfId="1" applyNumberFormat="1" applyFont="1" applyFill="1" applyBorder="1" applyAlignment="1">
      <alignment horizontal="center" vertical="center"/>
    </xf>
    <xf numFmtId="49" fontId="4" fillId="4" borderId="12" xfId="1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>
      <alignment horizontal="center" vertical="center"/>
    </xf>
    <xf numFmtId="49" fontId="4" fillId="4" borderId="8" xfId="1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/>
    </xf>
    <xf numFmtId="0" fontId="4" fillId="0" borderId="9" xfId="4" applyFont="1" applyFill="1" applyBorder="1" applyAlignment="1">
      <alignment horizontal="center" vertical="center"/>
    </xf>
    <xf numFmtId="0" fontId="4" fillId="0" borderId="11" xfId="4" applyFont="1" applyFill="1" applyBorder="1" applyAlignment="1">
      <alignment horizontal="center" vertical="center"/>
    </xf>
    <xf numFmtId="49" fontId="4" fillId="0" borderId="8" xfId="4" applyNumberFormat="1" applyFont="1" applyFill="1" applyBorder="1" applyAlignment="1">
      <alignment horizontal="center" vertical="center"/>
    </xf>
    <xf numFmtId="49" fontId="4" fillId="0" borderId="10" xfId="4" applyNumberFormat="1" applyFont="1" applyFill="1" applyBorder="1" applyAlignment="1">
      <alignment horizontal="center" vertical="center"/>
    </xf>
    <xf numFmtId="49" fontId="4" fillId="0" borderId="12" xfId="4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0" fillId="0" borderId="9" xfId="0" applyFill="1" applyBorder="1"/>
    <xf numFmtId="0" fontId="0" fillId="0" borderId="10" xfId="0" applyFill="1" applyBorder="1"/>
    <xf numFmtId="49" fontId="4" fillId="4" borderId="8" xfId="4" applyNumberFormat="1" applyFont="1" applyFill="1" applyBorder="1" applyAlignment="1">
      <alignment horizontal="center" vertical="center"/>
    </xf>
    <xf numFmtId="49" fontId="4" fillId="4" borderId="10" xfId="4" applyNumberFormat="1" applyFont="1" applyFill="1" applyBorder="1" applyAlignment="1">
      <alignment horizontal="center" vertical="center"/>
    </xf>
    <xf numFmtId="0" fontId="4" fillId="4" borderId="7" xfId="4" applyFont="1" applyFill="1" applyBorder="1" applyAlignment="1">
      <alignment horizontal="center" vertical="center"/>
    </xf>
    <xf numFmtId="0" fontId="4" fillId="4" borderId="9" xfId="4" applyFont="1" applyFill="1" applyBorder="1" applyAlignment="1">
      <alignment horizontal="center" vertical="center"/>
    </xf>
    <xf numFmtId="49" fontId="4" fillId="0" borderId="8" xfId="3" applyNumberFormat="1" applyFont="1" applyFill="1" applyBorder="1" applyAlignment="1">
      <alignment horizontal="center" vertical="center"/>
    </xf>
    <xf numFmtId="49" fontId="4" fillId="0" borderId="10" xfId="3" applyNumberFormat="1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>
      <alignment horizontal="center" vertical="center"/>
    </xf>
    <xf numFmtId="0" fontId="7" fillId="4" borderId="6" xfId="0" applyNumberFormat="1" applyFont="1" applyFill="1" applyBorder="1" applyAlignment="1">
      <alignment horizontal="center" vertical="center"/>
    </xf>
    <xf numFmtId="0" fontId="7" fillId="4" borderId="5" xfId="0" applyNumberFormat="1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/>
    </xf>
    <xf numFmtId="0" fontId="4" fillId="4" borderId="9" xfId="0" applyNumberFormat="1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0" fontId="7" fillId="0" borderId="0" xfId="0" applyFont="1" applyFill="1" applyBorder="1"/>
    <xf numFmtId="4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3"/>
    <cellStyle name="Обычный 3" xfId="1"/>
    <cellStyle name="Обычный_Лист1" xfId="2"/>
    <cellStyle name="Обычный_Лист1_1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8"/>
  <sheetViews>
    <sheetView workbookViewId="0">
      <selection activeCell="B3" sqref="B3:C114"/>
    </sheetView>
  </sheetViews>
  <sheetFormatPr defaultRowHeight="18.75" x14ac:dyDescent="0.3"/>
  <cols>
    <col min="2" max="2" width="25" style="1" customWidth="1"/>
    <col min="3" max="3" width="7.85546875" style="2" customWidth="1"/>
    <col min="4" max="4" width="11.140625" style="10" customWidth="1"/>
    <col min="5" max="5" width="10.42578125" style="32" customWidth="1"/>
    <col min="6" max="6" width="11.7109375" style="19" customWidth="1"/>
    <col min="7" max="7" width="13.28515625" style="19" customWidth="1"/>
    <col min="8" max="8" width="9.140625" style="46"/>
  </cols>
  <sheetData>
    <row r="2" spans="2:8" ht="65.25" customHeight="1" x14ac:dyDescent="0.25">
      <c r="B2" s="215" t="s">
        <v>62</v>
      </c>
      <c r="C2" s="215"/>
      <c r="D2" s="26" t="s">
        <v>141</v>
      </c>
      <c r="E2" s="27" t="s">
        <v>142</v>
      </c>
      <c r="F2" s="27" t="s">
        <v>143</v>
      </c>
      <c r="G2" s="27" t="s">
        <v>144</v>
      </c>
    </row>
    <row r="3" spans="2:8" ht="17.25" customHeight="1" x14ac:dyDescent="0.3">
      <c r="B3" s="20" t="s">
        <v>0</v>
      </c>
      <c r="C3" s="21">
        <v>72</v>
      </c>
      <c r="D3" s="22">
        <v>150</v>
      </c>
      <c r="E3" s="28">
        <f>D3*1.9</f>
        <v>285</v>
      </c>
      <c r="F3" s="33"/>
      <c r="G3" s="16"/>
    </row>
    <row r="4" spans="2:8" ht="17.25" customHeight="1" x14ac:dyDescent="0.3">
      <c r="B4" s="3" t="s">
        <v>1</v>
      </c>
      <c r="C4" s="4">
        <v>423</v>
      </c>
      <c r="D4" s="17">
        <v>270</v>
      </c>
      <c r="E4" s="29">
        <f t="shared" ref="E4:E72" si="0">D4*1.9</f>
        <v>513</v>
      </c>
      <c r="F4" s="34"/>
      <c r="G4" s="14"/>
    </row>
    <row r="5" spans="2:8" ht="17.25" customHeight="1" x14ac:dyDescent="0.3">
      <c r="B5" s="3" t="s">
        <v>1</v>
      </c>
      <c r="C5" s="4">
        <v>425</v>
      </c>
      <c r="D5" s="17">
        <v>206</v>
      </c>
      <c r="E5" s="29">
        <f t="shared" si="0"/>
        <v>391.4</v>
      </c>
      <c r="F5" s="34">
        <v>5.18</v>
      </c>
      <c r="G5" s="14" t="s">
        <v>58</v>
      </c>
      <c r="H5" s="46">
        <v>1</v>
      </c>
    </row>
    <row r="6" spans="2:8" ht="17.25" customHeight="1" x14ac:dyDescent="0.3">
      <c r="B6" s="3" t="s">
        <v>2</v>
      </c>
      <c r="C6" s="4">
        <v>308</v>
      </c>
      <c r="D6" s="17">
        <v>250</v>
      </c>
      <c r="E6" s="29">
        <f t="shared" si="0"/>
        <v>475</v>
      </c>
      <c r="F6" s="34"/>
      <c r="G6" s="14"/>
    </row>
    <row r="7" spans="2:8" ht="17.25" customHeight="1" x14ac:dyDescent="0.3">
      <c r="B7" s="3" t="s">
        <v>2</v>
      </c>
      <c r="C7" s="4">
        <v>310</v>
      </c>
      <c r="D7" s="17">
        <v>218</v>
      </c>
      <c r="E7" s="29">
        <f t="shared" si="0"/>
        <v>414.2</v>
      </c>
      <c r="F7" s="34"/>
      <c r="G7" s="14"/>
    </row>
    <row r="8" spans="2:8" ht="17.25" customHeight="1" x14ac:dyDescent="0.3">
      <c r="B8" s="3"/>
      <c r="C8" s="4"/>
      <c r="D8" s="17">
        <f>SUM(D3:D7)</f>
        <v>1094</v>
      </c>
      <c r="E8" s="29">
        <f>SUM(E3:E7)</f>
        <v>2078.6</v>
      </c>
      <c r="F8" s="34"/>
      <c r="G8" s="14"/>
    </row>
    <row r="9" spans="2:8" s="8" customFormat="1" ht="17.25" customHeight="1" x14ac:dyDescent="0.3">
      <c r="B9" s="6"/>
      <c r="C9" s="7"/>
      <c r="D9" s="18"/>
      <c r="E9" s="30"/>
      <c r="F9" s="35"/>
      <c r="G9" s="15"/>
      <c r="H9" s="47"/>
    </row>
    <row r="10" spans="2:8" ht="17.25" customHeight="1" x14ac:dyDescent="0.3">
      <c r="B10" s="3" t="s">
        <v>3</v>
      </c>
      <c r="C10" s="4">
        <v>90</v>
      </c>
      <c r="D10" s="17">
        <v>388</v>
      </c>
      <c r="E10" s="29">
        <f t="shared" si="0"/>
        <v>737.19999999999993</v>
      </c>
      <c r="F10" s="34"/>
      <c r="G10" s="14"/>
    </row>
    <row r="11" spans="2:8" ht="17.25" customHeight="1" x14ac:dyDescent="0.3">
      <c r="B11" s="3" t="s">
        <v>1</v>
      </c>
      <c r="C11" s="4">
        <v>465</v>
      </c>
      <c r="D11" s="17">
        <v>250</v>
      </c>
      <c r="E11" s="29">
        <f t="shared" si="0"/>
        <v>475</v>
      </c>
      <c r="F11" s="34">
        <v>3.02</v>
      </c>
      <c r="G11" s="14">
        <v>3</v>
      </c>
      <c r="H11" s="46">
        <v>1</v>
      </c>
    </row>
    <row r="12" spans="2:8" ht="17.25" customHeight="1" x14ac:dyDescent="0.3">
      <c r="B12" s="3" t="s">
        <v>37</v>
      </c>
      <c r="C12" s="4"/>
      <c r="D12" s="17"/>
      <c r="E12" s="29"/>
      <c r="F12" s="34"/>
      <c r="G12" s="14"/>
    </row>
    <row r="13" spans="2:8" ht="17.25" customHeight="1" x14ac:dyDescent="0.3">
      <c r="B13" s="3"/>
      <c r="C13" s="4"/>
      <c r="D13" s="17">
        <f>SUM(D10:D12)</f>
        <v>638</v>
      </c>
      <c r="E13" s="29">
        <f>SUM(E10:E12)</f>
        <v>1212.1999999999998</v>
      </c>
      <c r="F13" s="34"/>
      <c r="G13" s="14"/>
    </row>
    <row r="14" spans="2:8" s="8" customFormat="1" ht="17.25" customHeight="1" x14ac:dyDescent="0.3">
      <c r="B14" s="6"/>
      <c r="C14" s="7"/>
      <c r="D14" s="18"/>
      <c r="E14" s="30"/>
      <c r="F14" s="35"/>
      <c r="G14" s="15"/>
      <c r="H14" s="47"/>
    </row>
    <row r="15" spans="2:8" ht="17.25" customHeight="1" x14ac:dyDescent="0.3">
      <c r="B15" s="3" t="s">
        <v>0</v>
      </c>
      <c r="C15" s="4">
        <v>35</v>
      </c>
      <c r="D15" s="17">
        <v>217</v>
      </c>
      <c r="E15" s="29">
        <f t="shared" si="0"/>
        <v>412.29999999999995</v>
      </c>
      <c r="F15" s="34"/>
      <c r="G15" s="14"/>
    </row>
    <row r="16" spans="2:8" ht="17.25" customHeight="1" x14ac:dyDescent="0.3">
      <c r="B16" s="3" t="s">
        <v>0</v>
      </c>
      <c r="C16" s="4">
        <v>50</v>
      </c>
      <c r="D16" s="17">
        <v>271</v>
      </c>
      <c r="E16" s="29">
        <f t="shared" si="0"/>
        <v>514.9</v>
      </c>
      <c r="F16" s="34"/>
      <c r="G16" s="14"/>
    </row>
    <row r="17" spans="2:8" ht="17.25" customHeight="1" x14ac:dyDescent="0.3">
      <c r="B17" s="3" t="s">
        <v>2</v>
      </c>
      <c r="C17" s="4">
        <v>421</v>
      </c>
      <c r="D17" s="17">
        <v>380</v>
      </c>
      <c r="E17" s="29">
        <f t="shared" si="0"/>
        <v>722</v>
      </c>
      <c r="F17" s="34"/>
      <c r="G17" s="14"/>
    </row>
    <row r="18" spans="2:8" ht="17.25" customHeight="1" x14ac:dyDescent="0.3">
      <c r="B18" s="3" t="s">
        <v>2</v>
      </c>
      <c r="C18" s="4">
        <v>433</v>
      </c>
      <c r="D18" s="17">
        <v>171</v>
      </c>
      <c r="E18" s="29">
        <f t="shared" si="0"/>
        <v>324.89999999999998</v>
      </c>
      <c r="F18" s="34">
        <v>6.57</v>
      </c>
      <c r="G18" s="14">
        <v>6</v>
      </c>
      <c r="H18" s="46">
        <v>2</v>
      </c>
    </row>
    <row r="19" spans="2:8" ht="17.25" customHeight="1" x14ac:dyDescent="0.3">
      <c r="B19" s="3" t="s">
        <v>4</v>
      </c>
      <c r="C19" s="4">
        <v>458</v>
      </c>
      <c r="D19" s="17">
        <v>187</v>
      </c>
      <c r="E19" s="29">
        <f t="shared" si="0"/>
        <v>355.3</v>
      </c>
      <c r="F19" s="34"/>
      <c r="G19" s="14"/>
    </row>
    <row r="20" spans="2:8" ht="17.25" customHeight="1" x14ac:dyDescent="0.3">
      <c r="B20" s="3" t="s">
        <v>4</v>
      </c>
      <c r="C20" s="4">
        <v>460</v>
      </c>
      <c r="D20" s="17">
        <v>162</v>
      </c>
      <c r="E20" s="29">
        <f t="shared" si="0"/>
        <v>307.8</v>
      </c>
      <c r="F20" s="34"/>
      <c r="G20" s="14"/>
    </row>
    <row r="21" spans="2:8" ht="17.25" customHeight="1" x14ac:dyDescent="0.3">
      <c r="B21" s="3" t="s">
        <v>38</v>
      </c>
      <c r="C21" s="4"/>
      <c r="D21" s="17"/>
      <c r="E21" s="29"/>
      <c r="F21" s="34"/>
      <c r="G21" s="14"/>
    </row>
    <row r="22" spans="2:8" ht="17.25" customHeight="1" x14ac:dyDescent="0.3">
      <c r="B22" s="3"/>
      <c r="C22" s="4"/>
      <c r="D22" s="17">
        <f>SUM(D15:D21)</f>
        <v>1388</v>
      </c>
      <c r="E22" s="29">
        <f>SUM(E15:E21)</f>
        <v>2637.2000000000003</v>
      </c>
      <c r="F22" s="34"/>
      <c r="G22" s="14"/>
    </row>
    <row r="23" spans="2:8" s="8" customFormat="1" ht="17.25" customHeight="1" x14ac:dyDescent="0.3">
      <c r="B23" s="6"/>
      <c r="C23" s="7"/>
      <c r="D23" s="18"/>
      <c r="E23" s="30"/>
      <c r="F23" s="35"/>
      <c r="G23" s="15"/>
      <c r="H23" s="47"/>
    </row>
    <row r="24" spans="2:8" ht="17.25" customHeight="1" x14ac:dyDescent="0.3">
      <c r="B24" s="3" t="s">
        <v>0</v>
      </c>
      <c r="C24" s="4">
        <v>40</v>
      </c>
      <c r="D24" s="17">
        <v>157</v>
      </c>
      <c r="E24" s="29">
        <f t="shared" si="0"/>
        <v>298.3</v>
      </c>
      <c r="F24" s="34"/>
      <c r="G24" s="14"/>
    </row>
    <row r="25" spans="2:8" ht="17.25" customHeight="1" x14ac:dyDescent="0.3">
      <c r="B25" s="3" t="s">
        <v>0</v>
      </c>
      <c r="C25" s="5" t="s">
        <v>5</v>
      </c>
      <c r="D25" s="17">
        <v>154</v>
      </c>
      <c r="E25" s="29">
        <f t="shared" si="0"/>
        <v>292.59999999999997</v>
      </c>
      <c r="F25" s="34"/>
      <c r="G25" s="14"/>
    </row>
    <row r="26" spans="2:8" ht="17.25" customHeight="1" x14ac:dyDescent="0.3">
      <c r="B26" s="3" t="s">
        <v>0</v>
      </c>
      <c r="C26" s="5" t="s">
        <v>7</v>
      </c>
      <c r="D26" s="17">
        <v>152</v>
      </c>
      <c r="E26" s="29">
        <f t="shared" si="0"/>
        <v>288.8</v>
      </c>
      <c r="F26" s="34"/>
      <c r="G26" s="14"/>
    </row>
    <row r="27" spans="2:8" ht="17.25" customHeight="1" x14ac:dyDescent="0.3">
      <c r="B27" s="3" t="s">
        <v>6</v>
      </c>
      <c r="C27" s="4">
        <v>390</v>
      </c>
      <c r="D27" s="17">
        <v>387</v>
      </c>
      <c r="E27" s="29">
        <f t="shared" si="0"/>
        <v>735.3</v>
      </c>
      <c r="F27" s="34"/>
      <c r="G27" s="14"/>
    </row>
    <row r="28" spans="2:8" ht="17.25" customHeight="1" x14ac:dyDescent="0.3">
      <c r="B28" s="3" t="s">
        <v>6</v>
      </c>
      <c r="C28" s="4">
        <v>396</v>
      </c>
      <c r="D28" s="17">
        <v>307</v>
      </c>
      <c r="E28" s="29">
        <f t="shared" si="0"/>
        <v>583.29999999999995</v>
      </c>
      <c r="F28" s="34">
        <v>7.75</v>
      </c>
      <c r="G28" s="14" t="s">
        <v>103</v>
      </c>
    </row>
    <row r="29" spans="2:8" ht="17.25" customHeight="1" x14ac:dyDescent="0.3">
      <c r="B29" s="3" t="s">
        <v>6</v>
      </c>
      <c r="C29" s="4">
        <v>398</v>
      </c>
      <c r="D29" s="17">
        <v>288</v>
      </c>
      <c r="E29" s="29">
        <f t="shared" si="0"/>
        <v>547.19999999999993</v>
      </c>
      <c r="F29" s="34"/>
      <c r="G29" s="14"/>
    </row>
    <row r="30" spans="2:8" ht="17.25" customHeight="1" x14ac:dyDescent="0.3">
      <c r="B30" s="3" t="s">
        <v>4</v>
      </c>
      <c r="C30" s="4">
        <v>469</v>
      </c>
      <c r="D30" s="17">
        <v>178</v>
      </c>
      <c r="E30" s="29">
        <f t="shared" si="0"/>
        <v>338.2</v>
      </c>
      <c r="F30" s="34"/>
      <c r="G30" s="14"/>
    </row>
    <row r="31" spans="2:8" ht="17.25" customHeight="1" x14ac:dyDescent="0.3">
      <c r="B31" s="3" t="s">
        <v>4</v>
      </c>
      <c r="C31" s="4">
        <v>449</v>
      </c>
      <c r="D31" s="17">
        <v>14</v>
      </c>
      <c r="E31" s="29">
        <f t="shared" si="0"/>
        <v>26.599999999999998</v>
      </c>
      <c r="F31" s="34"/>
      <c r="G31" s="14"/>
    </row>
    <row r="32" spans="2:8" ht="17.25" customHeight="1" x14ac:dyDescent="0.3">
      <c r="B32" s="3" t="s">
        <v>8</v>
      </c>
      <c r="C32" s="4"/>
      <c r="D32" s="17"/>
      <c r="E32" s="29"/>
      <c r="F32" s="34"/>
      <c r="G32" s="14"/>
    </row>
    <row r="33" spans="2:8" ht="17.25" customHeight="1" x14ac:dyDescent="0.3">
      <c r="B33" s="3" t="s">
        <v>9</v>
      </c>
      <c r="C33" s="4"/>
      <c r="D33" s="17"/>
      <c r="E33" s="29"/>
      <c r="F33" s="34"/>
      <c r="G33" s="14"/>
    </row>
    <row r="34" spans="2:8" ht="17.25" customHeight="1" x14ac:dyDescent="0.3">
      <c r="B34" s="3" t="s">
        <v>10</v>
      </c>
      <c r="C34" s="4"/>
      <c r="D34" s="17">
        <f>SUM(D24:D33)</f>
        <v>1637</v>
      </c>
      <c r="E34" s="29">
        <f t="shared" si="0"/>
        <v>3110.2999999999997</v>
      </c>
      <c r="F34" s="34"/>
      <c r="G34" s="14"/>
    </row>
    <row r="35" spans="2:8" ht="17.25" customHeight="1" x14ac:dyDescent="0.3">
      <c r="B35" s="6"/>
      <c r="C35" s="7"/>
      <c r="D35" s="18"/>
      <c r="E35" s="30"/>
      <c r="F35" s="35"/>
      <c r="G35" s="15"/>
    </row>
    <row r="36" spans="2:8" s="8" customFormat="1" ht="17.25" customHeight="1" x14ac:dyDescent="0.3">
      <c r="B36" s="6"/>
      <c r="C36" s="7"/>
      <c r="D36" s="18"/>
      <c r="E36" s="30"/>
      <c r="F36" s="35"/>
      <c r="G36" s="15"/>
      <c r="H36" s="47"/>
    </row>
    <row r="37" spans="2:8" ht="17.25" customHeight="1" x14ac:dyDescent="0.3">
      <c r="B37" s="3" t="s">
        <v>11</v>
      </c>
      <c r="C37" s="4">
        <v>40</v>
      </c>
      <c r="D37" s="17">
        <v>146</v>
      </c>
      <c r="E37" s="29">
        <f t="shared" si="0"/>
        <v>277.39999999999998</v>
      </c>
      <c r="F37" s="34"/>
      <c r="G37" s="14"/>
    </row>
    <row r="38" spans="2:8" ht="17.25" customHeight="1" x14ac:dyDescent="0.3">
      <c r="B38" s="3" t="s">
        <v>11</v>
      </c>
      <c r="C38" s="4">
        <v>43</v>
      </c>
      <c r="D38" s="17">
        <v>175</v>
      </c>
      <c r="E38" s="29">
        <f t="shared" si="0"/>
        <v>332.5</v>
      </c>
      <c r="F38" s="34"/>
      <c r="G38" s="14"/>
    </row>
    <row r="39" spans="2:8" ht="17.25" customHeight="1" x14ac:dyDescent="0.3">
      <c r="B39" s="3" t="s">
        <v>11</v>
      </c>
      <c r="C39" s="4">
        <v>10</v>
      </c>
      <c r="D39" s="17">
        <v>170</v>
      </c>
      <c r="E39" s="29">
        <f t="shared" si="0"/>
        <v>323</v>
      </c>
      <c r="F39" s="34"/>
      <c r="G39" s="14"/>
    </row>
    <row r="40" spans="2:8" ht="17.25" customHeight="1" x14ac:dyDescent="0.3">
      <c r="B40" s="3" t="s">
        <v>11</v>
      </c>
      <c r="C40" s="4">
        <v>12</v>
      </c>
      <c r="D40" s="17">
        <v>109</v>
      </c>
      <c r="E40" s="29">
        <f t="shared" si="0"/>
        <v>207.1</v>
      </c>
      <c r="F40" s="34"/>
      <c r="G40" s="14"/>
    </row>
    <row r="41" spans="2:8" ht="17.25" customHeight="1" x14ac:dyDescent="0.3">
      <c r="B41" s="3" t="s">
        <v>0</v>
      </c>
      <c r="C41" s="4">
        <v>1</v>
      </c>
      <c r="D41" s="17">
        <v>203</v>
      </c>
      <c r="E41" s="29">
        <f t="shared" si="0"/>
        <v>385.7</v>
      </c>
      <c r="F41" s="34"/>
      <c r="G41" s="14"/>
    </row>
    <row r="42" spans="2:8" ht="17.25" customHeight="1" x14ac:dyDescent="0.3">
      <c r="B42" s="3" t="s">
        <v>3</v>
      </c>
      <c r="C42" s="4">
        <v>4</v>
      </c>
      <c r="D42" s="17">
        <v>219</v>
      </c>
      <c r="E42" s="29">
        <f t="shared" si="0"/>
        <v>416.09999999999997</v>
      </c>
      <c r="F42" s="34">
        <v>8.49</v>
      </c>
      <c r="G42" s="14" t="s">
        <v>59</v>
      </c>
      <c r="H42" s="46">
        <v>2</v>
      </c>
    </row>
    <row r="43" spans="2:8" ht="17.25" customHeight="1" x14ac:dyDescent="0.3">
      <c r="B43" s="3" t="s">
        <v>3</v>
      </c>
      <c r="C43" s="4">
        <v>9</v>
      </c>
      <c r="D43" s="17">
        <v>205</v>
      </c>
      <c r="E43" s="29">
        <f t="shared" si="0"/>
        <v>389.5</v>
      </c>
      <c r="F43" s="34"/>
      <c r="G43" s="14"/>
    </row>
    <row r="44" spans="2:8" ht="17.25" customHeight="1" x14ac:dyDescent="0.3">
      <c r="B44" s="23" t="s">
        <v>3</v>
      </c>
      <c r="C44" s="24">
        <v>40</v>
      </c>
      <c r="D44" s="25">
        <v>303</v>
      </c>
      <c r="E44" s="31">
        <f t="shared" si="0"/>
        <v>575.69999999999993</v>
      </c>
      <c r="F44" s="36"/>
      <c r="G44" s="37"/>
    </row>
    <row r="45" spans="2:8" ht="17.25" customHeight="1" x14ac:dyDescent="0.3">
      <c r="B45" s="20" t="s">
        <v>3</v>
      </c>
      <c r="C45" s="21">
        <v>42</v>
      </c>
      <c r="D45" s="22">
        <v>266</v>
      </c>
      <c r="E45" s="28">
        <f t="shared" si="0"/>
        <v>505.4</v>
      </c>
      <c r="F45" s="33"/>
      <c r="G45" s="16"/>
    </row>
    <row r="46" spans="2:8" ht="17.25" customHeight="1" x14ac:dyDescent="0.3">
      <c r="B46" s="3"/>
      <c r="C46" s="4"/>
      <c r="D46" s="17">
        <f>SUM(D37:D45)</f>
        <v>1796</v>
      </c>
      <c r="E46" s="29">
        <f>SUM(E37:E45)</f>
        <v>3412.4</v>
      </c>
      <c r="F46" s="34"/>
      <c r="G46" s="14"/>
    </row>
    <row r="47" spans="2:8" s="8" customFormat="1" ht="17.25" customHeight="1" x14ac:dyDescent="0.3">
      <c r="B47" s="6"/>
      <c r="C47" s="7"/>
      <c r="D47" s="18"/>
      <c r="E47" s="30"/>
      <c r="F47" s="35"/>
      <c r="G47" s="15"/>
      <c r="H47" s="47"/>
    </row>
    <row r="48" spans="2:8" ht="17.25" customHeight="1" x14ac:dyDescent="0.3">
      <c r="B48" s="3" t="s">
        <v>13</v>
      </c>
      <c r="C48" s="4">
        <v>185</v>
      </c>
      <c r="D48" s="17">
        <v>136</v>
      </c>
      <c r="E48" s="29">
        <f t="shared" si="0"/>
        <v>258.39999999999998</v>
      </c>
      <c r="F48" s="34"/>
      <c r="G48" s="14"/>
    </row>
    <row r="49" spans="2:8" ht="17.25" customHeight="1" x14ac:dyDescent="0.3">
      <c r="B49" s="3" t="s">
        <v>13</v>
      </c>
      <c r="C49" s="4" t="s">
        <v>20</v>
      </c>
      <c r="D49" s="17">
        <v>140</v>
      </c>
      <c r="E49" s="29">
        <f t="shared" si="0"/>
        <v>266</v>
      </c>
      <c r="F49" s="34"/>
      <c r="G49" s="14"/>
    </row>
    <row r="50" spans="2:8" ht="17.25" customHeight="1" x14ac:dyDescent="0.3">
      <c r="B50" s="3" t="s">
        <v>13</v>
      </c>
      <c r="C50" s="4" t="s">
        <v>21</v>
      </c>
      <c r="D50" s="17">
        <v>149</v>
      </c>
      <c r="E50" s="29">
        <f t="shared" si="0"/>
        <v>283.09999999999997</v>
      </c>
      <c r="F50" s="34"/>
      <c r="G50" s="14"/>
    </row>
    <row r="51" spans="2:8" ht="17.25" customHeight="1" x14ac:dyDescent="0.3">
      <c r="B51" s="3" t="s">
        <v>13</v>
      </c>
      <c r="C51" s="4" t="s">
        <v>22</v>
      </c>
      <c r="D51" s="17">
        <v>127</v>
      </c>
      <c r="E51" s="29">
        <f t="shared" si="0"/>
        <v>241.29999999999998</v>
      </c>
      <c r="F51" s="34"/>
      <c r="G51" s="14"/>
    </row>
    <row r="52" spans="2:8" ht="17.25" customHeight="1" x14ac:dyDescent="0.3">
      <c r="B52" s="3" t="s">
        <v>13</v>
      </c>
      <c r="C52" s="4">
        <v>158</v>
      </c>
      <c r="D52" s="17">
        <v>108</v>
      </c>
      <c r="E52" s="29">
        <f t="shared" si="0"/>
        <v>205.2</v>
      </c>
      <c r="F52" s="34"/>
      <c r="G52" s="14"/>
    </row>
    <row r="53" spans="2:8" ht="17.25" customHeight="1" x14ac:dyDescent="0.3">
      <c r="B53" s="3" t="s">
        <v>13</v>
      </c>
      <c r="C53" s="4" t="s">
        <v>14</v>
      </c>
      <c r="D53" s="17">
        <v>173</v>
      </c>
      <c r="E53" s="29">
        <f t="shared" si="0"/>
        <v>328.7</v>
      </c>
      <c r="F53" s="34"/>
      <c r="G53" s="14"/>
    </row>
    <row r="54" spans="2:8" ht="17.25" customHeight="1" x14ac:dyDescent="0.3">
      <c r="B54" s="3" t="s">
        <v>13</v>
      </c>
      <c r="C54" s="4" t="s">
        <v>15</v>
      </c>
      <c r="D54" s="17">
        <v>176</v>
      </c>
      <c r="E54" s="29">
        <f t="shared" si="0"/>
        <v>334.4</v>
      </c>
      <c r="F54" s="34">
        <v>8.77</v>
      </c>
      <c r="G54" s="14" t="s">
        <v>120</v>
      </c>
      <c r="H54" s="46">
        <v>2</v>
      </c>
    </row>
    <row r="55" spans="2:8" ht="17.25" customHeight="1" x14ac:dyDescent="0.3">
      <c r="B55" s="3" t="s">
        <v>13</v>
      </c>
      <c r="C55" s="4" t="s">
        <v>16</v>
      </c>
      <c r="D55" s="17">
        <v>228</v>
      </c>
      <c r="E55" s="29">
        <f t="shared" si="0"/>
        <v>433.2</v>
      </c>
      <c r="F55" s="34"/>
      <c r="G55" s="14"/>
    </row>
    <row r="56" spans="2:8" ht="17.25" customHeight="1" x14ac:dyDescent="0.3">
      <c r="B56" s="3" t="s">
        <v>13</v>
      </c>
      <c r="C56" s="4" t="s">
        <v>17</v>
      </c>
      <c r="D56" s="17">
        <v>100</v>
      </c>
      <c r="E56" s="29">
        <f t="shared" si="0"/>
        <v>190</v>
      </c>
      <c r="F56" s="34"/>
      <c r="G56" s="14"/>
    </row>
    <row r="57" spans="2:8" ht="17.25" customHeight="1" x14ac:dyDescent="0.3">
      <c r="B57" s="3" t="s">
        <v>13</v>
      </c>
      <c r="C57" s="4" t="s">
        <v>18</v>
      </c>
      <c r="D57" s="17">
        <v>125</v>
      </c>
      <c r="E57" s="29">
        <f t="shared" si="0"/>
        <v>237.5</v>
      </c>
      <c r="F57" s="34"/>
      <c r="G57" s="14"/>
    </row>
    <row r="58" spans="2:8" ht="17.25" customHeight="1" x14ac:dyDescent="0.3">
      <c r="B58" s="3" t="s">
        <v>13</v>
      </c>
      <c r="C58" s="4" t="s">
        <v>19</v>
      </c>
      <c r="D58" s="17">
        <v>113</v>
      </c>
      <c r="E58" s="29">
        <f t="shared" si="0"/>
        <v>214.7</v>
      </c>
      <c r="F58" s="34"/>
      <c r="G58" s="14"/>
    </row>
    <row r="59" spans="2:8" ht="17.25" customHeight="1" x14ac:dyDescent="0.3">
      <c r="B59" s="3" t="s">
        <v>23</v>
      </c>
      <c r="C59" s="4">
        <v>81</v>
      </c>
      <c r="D59" s="17">
        <v>279</v>
      </c>
      <c r="E59" s="29">
        <f t="shared" si="0"/>
        <v>530.1</v>
      </c>
      <c r="F59" s="34"/>
      <c r="G59" s="14"/>
    </row>
    <row r="60" spans="2:8" ht="17.25" customHeight="1" x14ac:dyDescent="0.3">
      <c r="B60" s="3"/>
      <c r="C60" s="4"/>
      <c r="D60" s="17">
        <f>SUM(D48:D59)</f>
        <v>1854</v>
      </c>
      <c r="E60" s="29">
        <f>SUM(E48:E59)</f>
        <v>3522.5999999999995</v>
      </c>
      <c r="F60" s="34"/>
      <c r="G60" s="14"/>
    </row>
    <row r="61" spans="2:8" s="8" customFormat="1" ht="17.25" customHeight="1" x14ac:dyDescent="0.3">
      <c r="B61" s="6"/>
      <c r="C61" s="7"/>
      <c r="D61" s="18"/>
      <c r="E61" s="30"/>
      <c r="F61" s="35"/>
      <c r="G61" s="15"/>
      <c r="H61" s="47"/>
    </row>
    <row r="62" spans="2:8" ht="17.25" customHeight="1" x14ac:dyDescent="0.3">
      <c r="B62" s="3" t="s">
        <v>39</v>
      </c>
      <c r="C62" s="4">
        <v>22</v>
      </c>
      <c r="D62" s="17">
        <v>151</v>
      </c>
      <c r="E62" s="29">
        <f t="shared" si="0"/>
        <v>286.89999999999998</v>
      </c>
      <c r="F62" s="34"/>
      <c r="G62" s="14"/>
    </row>
    <row r="63" spans="2:8" ht="17.25" customHeight="1" x14ac:dyDescent="0.3">
      <c r="B63" s="3" t="s">
        <v>39</v>
      </c>
      <c r="C63" s="4">
        <v>20</v>
      </c>
      <c r="D63" s="17">
        <v>238</v>
      </c>
      <c r="E63" s="29">
        <f t="shared" si="0"/>
        <v>452.2</v>
      </c>
      <c r="F63" s="34"/>
      <c r="G63" s="14"/>
    </row>
    <row r="64" spans="2:8" ht="17.25" customHeight="1" x14ac:dyDescent="0.3">
      <c r="B64" s="3" t="s">
        <v>39</v>
      </c>
      <c r="C64" s="4">
        <v>25</v>
      </c>
      <c r="D64" s="17">
        <v>387</v>
      </c>
      <c r="E64" s="29">
        <f t="shared" si="0"/>
        <v>735.3</v>
      </c>
      <c r="F64" s="34"/>
      <c r="G64" s="14"/>
    </row>
    <row r="65" spans="2:8" ht="17.25" customHeight="1" x14ac:dyDescent="0.3">
      <c r="B65" s="3" t="s">
        <v>23</v>
      </c>
      <c r="C65" s="4">
        <v>22</v>
      </c>
      <c r="D65" s="17">
        <v>148</v>
      </c>
      <c r="E65" s="29">
        <f t="shared" si="0"/>
        <v>281.2</v>
      </c>
      <c r="F65" s="34">
        <v>5.91</v>
      </c>
      <c r="G65" s="14" t="s">
        <v>58</v>
      </c>
      <c r="H65" s="46">
        <v>1</v>
      </c>
    </row>
    <row r="66" spans="2:8" ht="17.25" customHeight="1" x14ac:dyDescent="0.3">
      <c r="B66" s="3" t="s">
        <v>23</v>
      </c>
      <c r="C66" s="4">
        <v>28</v>
      </c>
      <c r="D66" s="17">
        <v>158</v>
      </c>
      <c r="E66" s="29">
        <f t="shared" si="0"/>
        <v>300.2</v>
      </c>
      <c r="F66" s="34"/>
      <c r="G66" s="14"/>
    </row>
    <row r="67" spans="2:8" ht="17.25" customHeight="1" x14ac:dyDescent="0.3">
      <c r="B67" s="3" t="s">
        <v>39</v>
      </c>
      <c r="C67" s="5" t="s">
        <v>24</v>
      </c>
      <c r="D67" s="17">
        <v>167</v>
      </c>
      <c r="E67" s="29">
        <f t="shared" si="0"/>
        <v>317.3</v>
      </c>
      <c r="F67" s="34"/>
      <c r="G67" s="14"/>
    </row>
    <row r="68" spans="2:8" ht="17.25" customHeight="1" x14ac:dyDescent="0.3">
      <c r="B68" s="3"/>
      <c r="C68" s="5"/>
      <c r="D68" s="17">
        <f>SUM(D62:D67)</f>
        <v>1249</v>
      </c>
      <c r="E68" s="29">
        <f>SUM(E62:E67)</f>
        <v>2373.1</v>
      </c>
      <c r="F68" s="34"/>
      <c r="G68" s="14"/>
    </row>
    <row r="69" spans="2:8" s="8" customFormat="1" ht="17.25" customHeight="1" x14ac:dyDescent="0.3">
      <c r="B69" s="6"/>
      <c r="C69" s="7"/>
      <c r="D69" s="18"/>
      <c r="E69" s="30"/>
      <c r="F69" s="35"/>
      <c r="G69" s="15"/>
      <c r="H69" s="47"/>
    </row>
    <row r="70" spans="2:8" ht="17.25" customHeight="1" x14ac:dyDescent="0.3">
      <c r="B70" s="3" t="s">
        <v>25</v>
      </c>
      <c r="C70" s="4">
        <v>10</v>
      </c>
      <c r="D70" s="17">
        <v>193</v>
      </c>
      <c r="E70" s="29">
        <f t="shared" si="0"/>
        <v>366.7</v>
      </c>
      <c r="F70" s="34"/>
      <c r="G70" s="14"/>
    </row>
    <row r="71" spans="2:8" ht="17.25" customHeight="1" x14ac:dyDescent="0.3">
      <c r="B71" s="3" t="s">
        <v>25</v>
      </c>
      <c r="C71" s="4">
        <v>6</v>
      </c>
      <c r="D71" s="17">
        <v>180</v>
      </c>
      <c r="E71" s="29">
        <f t="shared" si="0"/>
        <v>342</v>
      </c>
      <c r="F71" s="34"/>
      <c r="G71" s="14"/>
    </row>
    <row r="72" spans="2:8" ht="17.25" customHeight="1" x14ac:dyDescent="0.3">
      <c r="B72" s="3" t="s">
        <v>39</v>
      </c>
      <c r="C72" s="4">
        <v>62</v>
      </c>
      <c r="D72" s="17">
        <v>95</v>
      </c>
      <c r="E72" s="29">
        <f t="shared" si="0"/>
        <v>180.5</v>
      </c>
      <c r="F72" s="34">
        <v>2.72</v>
      </c>
      <c r="G72" s="14" t="s">
        <v>99</v>
      </c>
      <c r="H72" s="46">
        <v>1</v>
      </c>
    </row>
    <row r="73" spans="2:8" ht="17.25" customHeight="1" x14ac:dyDescent="0.3">
      <c r="B73" s="3" t="s">
        <v>26</v>
      </c>
      <c r="C73" s="4" t="s">
        <v>27</v>
      </c>
      <c r="D73" s="17">
        <v>108</v>
      </c>
      <c r="E73" s="29">
        <f t="shared" ref="E73:E144" si="1">D73*1.9</f>
        <v>205.2</v>
      </c>
      <c r="F73" s="34"/>
      <c r="G73" s="14"/>
    </row>
    <row r="74" spans="2:8" ht="17.25" customHeight="1" x14ac:dyDescent="0.3">
      <c r="B74" s="3"/>
      <c r="C74" s="4"/>
      <c r="D74" s="17">
        <f>SUM(D70:D73)</f>
        <v>576</v>
      </c>
      <c r="E74" s="29">
        <f>SUM(E70:E73)</f>
        <v>1094.4000000000001</v>
      </c>
      <c r="F74" s="34"/>
      <c r="G74" s="14"/>
    </row>
    <row r="75" spans="2:8" s="8" customFormat="1" ht="17.25" customHeight="1" x14ac:dyDescent="0.3">
      <c r="B75" s="6"/>
      <c r="C75" s="7"/>
      <c r="D75" s="18"/>
      <c r="E75" s="30"/>
      <c r="F75" s="35"/>
      <c r="G75" s="15"/>
      <c r="H75" s="47"/>
    </row>
    <row r="76" spans="2:8" ht="17.25" customHeight="1" x14ac:dyDescent="0.3">
      <c r="B76" s="3" t="s">
        <v>28</v>
      </c>
      <c r="C76" s="4" t="s">
        <v>29</v>
      </c>
      <c r="D76" s="17">
        <v>266</v>
      </c>
      <c r="E76" s="29">
        <f t="shared" si="1"/>
        <v>505.4</v>
      </c>
      <c r="F76" s="34"/>
      <c r="G76" s="14"/>
    </row>
    <row r="77" spans="2:8" ht="17.25" customHeight="1" x14ac:dyDescent="0.3">
      <c r="B77" s="3" t="s">
        <v>28</v>
      </c>
      <c r="C77" s="4">
        <v>399</v>
      </c>
      <c r="D77" s="17">
        <v>135</v>
      </c>
      <c r="E77" s="29">
        <f t="shared" si="1"/>
        <v>256.5</v>
      </c>
      <c r="F77" s="34"/>
      <c r="G77" s="14"/>
    </row>
    <row r="78" spans="2:8" ht="17.25" customHeight="1" x14ac:dyDescent="0.3">
      <c r="B78" s="3" t="s">
        <v>28</v>
      </c>
      <c r="C78" s="4">
        <v>403</v>
      </c>
      <c r="D78" s="17">
        <v>121</v>
      </c>
      <c r="E78" s="29">
        <f t="shared" si="1"/>
        <v>229.89999999999998</v>
      </c>
      <c r="F78" s="34">
        <v>4.6900000000000004</v>
      </c>
      <c r="G78" s="14" t="s">
        <v>58</v>
      </c>
    </row>
    <row r="79" spans="2:8" ht="17.25" customHeight="1" x14ac:dyDescent="0.3">
      <c r="B79" s="3" t="s">
        <v>26</v>
      </c>
      <c r="C79" s="4">
        <v>39</v>
      </c>
      <c r="D79" s="17">
        <v>330</v>
      </c>
      <c r="E79" s="29">
        <f t="shared" si="1"/>
        <v>627</v>
      </c>
      <c r="F79" s="34"/>
      <c r="G79" s="14"/>
    </row>
    <row r="80" spans="2:8" ht="17.25" customHeight="1" x14ac:dyDescent="0.3">
      <c r="B80" s="3" t="s">
        <v>30</v>
      </c>
      <c r="C80" s="4">
        <v>42</v>
      </c>
      <c r="D80" s="17">
        <v>140</v>
      </c>
      <c r="E80" s="29">
        <f t="shared" si="1"/>
        <v>266</v>
      </c>
      <c r="F80" s="34"/>
      <c r="G80" s="14"/>
    </row>
    <row r="81" spans="2:8" ht="17.25" customHeight="1" x14ac:dyDescent="0.3">
      <c r="B81" s="3"/>
      <c r="C81" s="4"/>
      <c r="D81" s="17">
        <f>SUM(D76:D80)</f>
        <v>992</v>
      </c>
      <c r="E81" s="29">
        <f>SUM(E76:E80)</f>
        <v>1884.8</v>
      </c>
      <c r="F81" s="34"/>
      <c r="G81" s="14"/>
    </row>
    <row r="82" spans="2:8" s="8" customFormat="1" ht="17.25" customHeight="1" x14ac:dyDescent="0.3">
      <c r="B82" s="6"/>
      <c r="C82" s="7"/>
      <c r="D82" s="18"/>
      <c r="E82" s="30"/>
      <c r="F82" s="35"/>
      <c r="G82" s="15"/>
      <c r="H82" s="47"/>
    </row>
    <row r="83" spans="2:8" ht="17.25" customHeight="1" x14ac:dyDescent="0.3">
      <c r="B83" s="3" t="s">
        <v>23</v>
      </c>
      <c r="C83" s="4">
        <v>29</v>
      </c>
      <c r="D83" s="17">
        <v>198</v>
      </c>
      <c r="E83" s="29">
        <f t="shared" si="1"/>
        <v>376.2</v>
      </c>
      <c r="F83" s="34"/>
      <c r="G83" s="14"/>
    </row>
    <row r="84" spans="2:8" ht="17.25" customHeight="1" x14ac:dyDescent="0.3">
      <c r="B84" s="3" t="s">
        <v>23</v>
      </c>
      <c r="C84" s="4">
        <v>37</v>
      </c>
      <c r="D84" s="17">
        <v>149</v>
      </c>
      <c r="E84" s="29">
        <f t="shared" si="1"/>
        <v>283.09999999999997</v>
      </c>
      <c r="F84" s="34"/>
      <c r="G84" s="14"/>
    </row>
    <row r="85" spans="2:8" ht="17.25" customHeight="1" x14ac:dyDescent="0.3">
      <c r="B85" s="3" t="s">
        <v>4</v>
      </c>
      <c r="C85" s="4">
        <v>509</v>
      </c>
      <c r="D85" s="17">
        <v>127</v>
      </c>
      <c r="E85" s="29">
        <f t="shared" si="1"/>
        <v>241.29999999999998</v>
      </c>
      <c r="F85" s="34">
        <v>2.78</v>
      </c>
      <c r="G85" s="14" t="s">
        <v>119</v>
      </c>
    </row>
    <row r="86" spans="2:8" ht="17.25" customHeight="1" x14ac:dyDescent="0.3">
      <c r="B86" s="3" t="s">
        <v>4</v>
      </c>
      <c r="C86" s="4">
        <v>511</v>
      </c>
      <c r="D86" s="17">
        <v>98</v>
      </c>
      <c r="E86" s="29">
        <f t="shared" si="1"/>
        <v>186.2</v>
      </c>
      <c r="F86" s="34"/>
      <c r="G86" s="14"/>
    </row>
    <row r="87" spans="2:8" ht="17.25" customHeight="1" x14ac:dyDescent="0.3">
      <c r="B87" s="3"/>
      <c r="C87" s="4"/>
      <c r="D87" s="17">
        <f>SUM(D83:D86)</f>
        <v>572</v>
      </c>
      <c r="E87" s="29">
        <f>SUM(E83:E86)</f>
        <v>1086.8</v>
      </c>
      <c r="F87" s="34"/>
      <c r="G87" s="14"/>
    </row>
    <row r="88" spans="2:8" s="8" customFormat="1" ht="17.25" customHeight="1" x14ac:dyDescent="0.3">
      <c r="B88" s="6"/>
      <c r="C88" s="7"/>
      <c r="D88" s="18"/>
      <c r="E88" s="30"/>
      <c r="F88" s="35"/>
      <c r="G88" s="15"/>
      <c r="H88" s="47"/>
    </row>
    <row r="89" spans="2:8" ht="17.25" customHeight="1" x14ac:dyDescent="0.3">
      <c r="B89" s="3" t="s">
        <v>31</v>
      </c>
      <c r="C89" s="4">
        <v>62</v>
      </c>
      <c r="D89" s="17">
        <v>225</v>
      </c>
      <c r="E89" s="29">
        <f t="shared" si="1"/>
        <v>427.5</v>
      </c>
      <c r="F89" s="34"/>
      <c r="G89" s="14"/>
    </row>
    <row r="90" spans="2:8" ht="17.25" customHeight="1" x14ac:dyDescent="0.3">
      <c r="B90" s="3" t="s">
        <v>31</v>
      </c>
      <c r="C90" s="4">
        <v>69</v>
      </c>
      <c r="D90" s="17">
        <v>196</v>
      </c>
      <c r="E90" s="29">
        <f t="shared" si="1"/>
        <v>372.4</v>
      </c>
      <c r="F90" s="34"/>
      <c r="G90" s="14"/>
    </row>
    <row r="91" spans="2:8" ht="17.25" customHeight="1" x14ac:dyDescent="0.3">
      <c r="B91" s="3" t="s">
        <v>31</v>
      </c>
      <c r="C91" s="4">
        <v>71</v>
      </c>
      <c r="D91" s="17">
        <v>261</v>
      </c>
      <c r="E91" s="29">
        <f t="shared" si="1"/>
        <v>495.9</v>
      </c>
      <c r="F91" s="34"/>
      <c r="G91" s="14"/>
    </row>
    <row r="92" spans="2:8" ht="17.25" customHeight="1" x14ac:dyDescent="0.3">
      <c r="B92" s="23" t="s">
        <v>32</v>
      </c>
      <c r="C92" s="24">
        <v>455</v>
      </c>
      <c r="D92" s="25">
        <v>513</v>
      </c>
      <c r="E92" s="31">
        <f t="shared" si="1"/>
        <v>974.69999999999993</v>
      </c>
      <c r="F92" s="36"/>
      <c r="G92" s="37"/>
    </row>
    <row r="93" spans="2:8" ht="17.25" customHeight="1" x14ac:dyDescent="0.3">
      <c r="B93" s="3" t="s">
        <v>32</v>
      </c>
      <c r="C93" s="4" t="s">
        <v>33</v>
      </c>
      <c r="D93" s="17">
        <v>143</v>
      </c>
      <c r="E93" s="29">
        <f t="shared" si="1"/>
        <v>271.7</v>
      </c>
      <c r="F93" s="34">
        <v>7.66</v>
      </c>
      <c r="G93" s="14" t="s">
        <v>59</v>
      </c>
      <c r="H93" s="46">
        <v>2</v>
      </c>
    </row>
    <row r="94" spans="2:8" ht="17.25" customHeight="1" x14ac:dyDescent="0.3">
      <c r="B94" s="3" t="s">
        <v>4</v>
      </c>
      <c r="C94" s="4">
        <v>474</v>
      </c>
      <c r="D94" s="17">
        <v>84</v>
      </c>
      <c r="E94" s="29">
        <f t="shared" si="1"/>
        <v>159.6</v>
      </c>
      <c r="F94" s="34"/>
      <c r="G94" s="14"/>
    </row>
    <row r="95" spans="2:8" ht="17.25" customHeight="1" x14ac:dyDescent="0.3">
      <c r="B95" s="3" t="s">
        <v>4</v>
      </c>
      <c r="C95" s="4" t="s">
        <v>139</v>
      </c>
      <c r="D95" s="17">
        <v>74</v>
      </c>
      <c r="E95" s="29">
        <f t="shared" si="1"/>
        <v>140.6</v>
      </c>
      <c r="F95" s="34"/>
      <c r="G95" s="14"/>
    </row>
    <row r="96" spans="2:8" ht="17.25" customHeight="1" x14ac:dyDescent="0.3">
      <c r="B96" s="3" t="s">
        <v>4</v>
      </c>
      <c r="C96" s="4">
        <v>462</v>
      </c>
      <c r="D96" s="17">
        <v>122</v>
      </c>
      <c r="E96" s="29">
        <f t="shared" si="1"/>
        <v>231.79999999999998</v>
      </c>
      <c r="F96" s="34"/>
      <c r="G96" s="14"/>
    </row>
    <row r="97" spans="2:8" ht="17.25" customHeight="1" x14ac:dyDescent="0.3">
      <c r="B97" s="3"/>
      <c r="C97" s="4"/>
      <c r="D97" s="17">
        <f>SUM(D89:D96)</f>
        <v>1618</v>
      </c>
      <c r="E97" s="29">
        <f>SUM(E89:E96)</f>
        <v>3074.2</v>
      </c>
      <c r="F97" s="34"/>
      <c r="G97" s="14"/>
    </row>
    <row r="98" spans="2:8" s="8" customFormat="1" ht="17.25" customHeight="1" x14ac:dyDescent="0.3">
      <c r="B98" s="6"/>
      <c r="C98" s="7"/>
      <c r="D98" s="18"/>
      <c r="E98" s="30"/>
      <c r="F98" s="35"/>
      <c r="G98" s="15"/>
      <c r="H98" s="47"/>
    </row>
    <row r="99" spans="2:8" ht="17.25" customHeight="1" x14ac:dyDescent="0.3">
      <c r="B99" s="3" t="s">
        <v>23</v>
      </c>
      <c r="C99" s="4">
        <v>88</v>
      </c>
      <c r="D99" s="17">
        <v>308</v>
      </c>
      <c r="E99" s="29">
        <f t="shared" si="1"/>
        <v>585.19999999999993</v>
      </c>
      <c r="F99" s="34"/>
      <c r="G99" s="14"/>
    </row>
    <row r="100" spans="2:8" ht="17.25" customHeight="1" x14ac:dyDescent="0.3">
      <c r="B100" s="3" t="s">
        <v>32</v>
      </c>
      <c r="C100" s="4">
        <v>469</v>
      </c>
      <c r="D100" s="17">
        <v>226</v>
      </c>
      <c r="E100" s="29">
        <f t="shared" si="1"/>
        <v>429.4</v>
      </c>
      <c r="F100" s="34">
        <v>2.5299999999999998</v>
      </c>
      <c r="G100" s="14" t="s">
        <v>102</v>
      </c>
    </row>
    <row r="101" spans="2:8" ht="17.25" customHeight="1" x14ac:dyDescent="0.3">
      <c r="B101" s="3"/>
      <c r="C101" s="4"/>
      <c r="D101" s="17">
        <f>SUM(D99:D100)</f>
        <v>534</v>
      </c>
      <c r="E101" s="29">
        <f>SUM(E99:E100)</f>
        <v>1014.5999999999999</v>
      </c>
      <c r="F101" s="34"/>
      <c r="G101" s="14"/>
    </row>
    <row r="102" spans="2:8" s="8" customFormat="1" ht="17.25" customHeight="1" x14ac:dyDescent="0.3">
      <c r="B102" s="6"/>
      <c r="C102" s="7"/>
      <c r="D102" s="18"/>
      <c r="E102" s="30"/>
      <c r="F102" s="35"/>
      <c r="G102" s="15"/>
      <c r="H102" s="47"/>
    </row>
    <row r="103" spans="2:8" ht="17.25" customHeight="1" x14ac:dyDescent="0.3">
      <c r="B103" s="3" t="s">
        <v>3</v>
      </c>
      <c r="C103" s="4">
        <v>43</v>
      </c>
      <c r="D103" s="17">
        <v>119</v>
      </c>
      <c r="E103" s="29">
        <f t="shared" si="1"/>
        <v>226.1</v>
      </c>
      <c r="F103" s="34"/>
      <c r="G103" s="14"/>
    </row>
    <row r="104" spans="2:8" ht="17.25" customHeight="1" x14ac:dyDescent="0.3">
      <c r="B104" s="3" t="s">
        <v>3</v>
      </c>
      <c r="C104" s="4" t="s">
        <v>34</v>
      </c>
      <c r="D104" s="17">
        <v>47</v>
      </c>
      <c r="E104" s="29">
        <f t="shared" si="1"/>
        <v>89.3</v>
      </c>
      <c r="F104" s="34"/>
      <c r="G104" s="14"/>
    </row>
    <row r="105" spans="2:8" ht="17.25" customHeight="1" x14ac:dyDescent="0.3">
      <c r="B105" s="3" t="s">
        <v>3</v>
      </c>
      <c r="C105" s="4">
        <v>41</v>
      </c>
      <c r="D105" s="17">
        <v>196</v>
      </c>
      <c r="E105" s="29">
        <f t="shared" si="1"/>
        <v>372.4</v>
      </c>
      <c r="F105" s="34"/>
      <c r="G105" s="14"/>
    </row>
    <row r="106" spans="2:8" ht="17.25" customHeight="1" x14ac:dyDescent="0.3">
      <c r="B106" s="3" t="s">
        <v>3</v>
      </c>
      <c r="C106" s="4">
        <v>50</v>
      </c>
      <c r="D106" s="17">
        <v>130</v>
      </c>
      <c r="E106" s="29">
        <f t="shared" si="1"/>
        <v>247</v>
      </c>
      <c r="F106" s="34"/>
      <c r="G106" s="14"/>
    </row>
    <row r="107" spans="2:8" ht="17.25" customHeight="1" x14ac:dyDescent="0.3">
      <c r="B107" s="3" t="s">
        <v>3</v>
      </c>
      <c r="C107" s="4">
        <v>54</v>
      </c>
      <c r="D107" s="17">
        <v>12</v>
      </c>
      <c r="E107" s="29">
        <f t="shared" si="1"/>
        <v>22.799999999999997</v>
      </c>
      <c r="F107" s="34"/>
      <c r="G107" s="14"/>
    </row>
    <row r="108" spans="2:8" ht="17.25" customHeight="1" x14ac:dyDescent="0.3">
      <c r="B108" s="3" t="s">
        <v>3</v>
      </c>
      <c r="C108" s="4">
        <v>56</v>
      </c>
      <c r="D108" s="17">
        <v>37</v>
      </c>
      <c r="E108" s="29">
        <f t="shared" si="1"/>
        <v>70.3</v>
      </c>
      <c r="F108" s="34"/>
      <c r="G108" s="14"/>
    </row>
    <row r="109" spans="2:8" ht="17.25" customHeight="1" x14ac:dyDescent="0.3">
      <c r="B109" s="3" t="s">
        <v>28</v>
      </c>
      <c r="C109" s="4">
        <v>353</v>
      </c>
      <c r="D109" s="17">
        <v>11</v>
      </c>
      <c r="E109" s="29">
        <f t="shared" si="1"/>
        <v>20.9</v>
      </c>
      <c r="F109" s="34">
        <v>4.75</v>
      </c>
      <c r="G109" s="14" t="s">
        <v>58</v>
      </c>
    </row>
    <row r="110" spans="2:8" x14ac:dyDescent="0.3">
      <c r="B110" s="3" t="s">
        <v>28</v>
      </c>
      <c r="C110" s="4">
        <v>355</v>
      </c>
      <c r="D110" s="17">
        <v>10</v>
      </c>
      <c r="E110" s="29">
        <f t="shared" si="1"/>
        <v>19</v>
      </c>
      <c r="F110" s="34"/>
      <c r="G110" s="14"/>
    </row>
    <row r="111" spans="2:8" x14ac:dyDescent="0.3">
      <c r="B111" s="3" t="s">
        <v>28</v>
      </c>
      <c r="C111" s="4">
        <v>367</v>
      </c>
      <c r="D111" s="17">
        <v>214</v>
      </c>
      <c r="E111" s="29">
        <f t="shared" si="1"/>
        <v>406.59999999999997</v>
      </c>
      <c r="F111" s="34"/>
      <c r="G111" s="14"/>
    </row>
    <row r="112" spans="2:8" x14ac:dyDescent="0.3">
      <c r="B112" s="3" t="s">
        <v>28</v>
      </c>
      <c r="C112" s="4" t="s">
        <v>35</v>
      </c>
      <c r="D112" s="17">
        <v>190</v>
      </c>
      <c r="E112" s="29">
        <f t="shared" si="1"/>
        <v>361</v>
      </c>
      <c r="F112" s="34"/>
      <c r="G112" s="14"/>
    </row>
    <row r="113" spans="2:8" x14ac:dyDescent="0.3">
      <c r="B113" s="3" t="s">
        <v>28</v>
      </c>
      <c r="C113" s="4">
        <v>347</v>
      </c>
      <c r="D113" s="17">
        <v>38</v>
      </c>
      <c r="E113" s="29">
        <f t="shared" si="1"/>
        <v>72.2</v>
      </c>
      <c r="F113" s="34"/>
      <c r="G113" s="14"/>
    </row>
    <row r="114" spans="2:8" ht="17.25" customHeight="1" x14ac:dyDescent="0.3">
      <c r="B114" s="3" t="s">
        <v>12</v>
      </c>
      <c r="C114" s="4">
        <v>103</v>
      </c>
      <c r="D114" s="17">
        <v>164</v>
      </c>
      <c r="E114" s="29">
        <f>D114*1.9</f>
        <v>311.59999999999997</v>
      </c>
      <c r="F114" s="34"/>
      <c r="G114" s="14"/>
    </row>
    <row r="115" spans="2:8" x14ac:dyDescent="0.3">
      <c r="B115" s="3"/>
      <c r="C115" s="4"/>
      <c r="D115" s="17">
        <f>SUM(D103:D114)</f>
        <v>1168</v>
      </c>
      <c r="E115" s="29">
        <f>SUM(E103:E114)</f>
        <v>2219.1999999999998</v>
      </c>
      <c r="F115" s="34"/>
      <c r="G115" s="14"/>
    </row>
    <row r="116" spans="2:8" s="8" customFormat="1" x14ac:dyDescent="0.3">
      <c r="B116" s="6"/>
      <c r="C116" s="7"/>
      <c r="D116" s="18"/>
      <c r="E116" s="30"/>
      <c r="F116" s="35"/>
      <c r="G116" s="15"/>
      <c r="H116" s="47"/>
    </row>
    <row r="117" spans="2:8" x14ac:dyDescent="0.3">
      <c r="B117" s="3" t="s">
        <v>4</v>
      </c>
      <c r="C117" s="4">
        <v>409</v>
      </c>
      <c r="D117" s="17">
        <v>373</v>
      </c>
      <c r="E117" s="29">
        <f t="shared" si="1"/>
        <v>708.69999999999993</v>
      </c>
      <c r="F117" s="34"/>
      <c r="G117" s="14"/>
    </row>
    <row r="118" spans="2:8" x14ac:dyDescent="0.3">
      <c r="B118" s="3" t="s">
        <v>36</v>
      </c>
      <c r="C118" s="4">
        <v>37</v>
      </c>
      <c r="D118" s="17">
        <v>60</v>
      </c>
      <c r="E118" s="29">
        <f t="shared" si="1"/>
        <v>114</v>
      </c>
      <c r="F118" s="34">
        <v>2.04</v>
      </c>
      <c r="G118" s="14" t="s">
        <v>119</v>
      </c>
    </row>
    <row r="119" spans="2:8" s="8" customFormat="1" x14ac:dyDescent="0.3">
      <c r="B119" s="3"/>
      <c r="C119" s="4"/>
      <c r="D119" s="17">
        <f>SUM(D117:D118)</f>
        <v>433</v>
      </c>
      <c r="E119" s="29">
        <f>SUM(E117:E118)</f>
        <v>822.69999999999993</v>
      </c>
      <c r="F119" s="34"/>
      <c r="G119" s="14"/>
      <c r="H119" s="47"/>
    </row>
    <row r="120" spans="2:8" s="8" customFormat="1" x14ac:dyDescent="0.3">
      <c r="B120" s="6"/>
      <c r="C120" s="7"/>
      <c r="D120" s="18"/>
      <c r="E120" s="30"/>
      <c r="F120" s="35"/>
      <c r="G120" s="15"/>
      <c r="H120" s="47"/>
    </row>
    <row r="121" spans="2:8" s="8" customFormat="1" x14ac:dyDescent="0.3">
      <c r="B121" s="6"/>
      <c r="C121" s="7"/>
      <c r="D121" s="18"/>
      <c r="E121" s="30"/>
      <c r="F121" s="35"/>
      <c r="G121" s="15"/>
      <c r="H121" s="47"/>
    </row>
    <row r="122" spans="2:8" x14ac:dyDescent="0.3">
      <c r="B122" s="3" t="s">
        <v>4</v>
      </c>
      <c r="C122" s="4">
        <v>350</v>
      </c>
      <c r="D122" s="17">
        <v>117</v>
      </c>
      <c r="E122" s="29">
        <f t="shared" si="1"/>
        <v>222.29999999999998</v>
      </c>
      <c r="F122" s="34"/>
      <c r="G122" s="14"/>
    </row>
    <row r="123" spans="2:8" x14ac:dyDescent="0.3">
      <c r="B123" s="3" t="s">
        <v>4</v>
      </c>
      <c r="C123" s="4">
        <v>356</v>
      </c>
      <c r="D123" s="17">
        <v>3</v>
      </c>
      <c r="E123" s="29">
        <f t="shared" si="1"/>
        <v>5.6999999999999993</v>
      </c>
      <c r="F123" s="34"/>
      <c r="G123" s="14"/>
    </row>
    <row r="124" spans="2:8" x14ac:dyDescent="0.3">
      <c r="B124" s="3" t="s">
        <v>4</v>
      </c>
      <c r="C124" s="4">
        <v>358</v>
      </c>
      <c r="D124" s="17">
        <v>13</v>
      </c>
      <c r="E124" s="29">
        <f t="shared" si="1"/>
        <v>24.7</v>
      </c>
      <c r="F124" s="34"/>
      <c r="G124" s="14"/>
    </row>
    <row r="125" spans="2:8" x14ac:dyDescent="0.3">
      <c r="B125" s="3" t="s">
        <v>4</v>
      </c>
      <c r="C125" s="4">
        <v>360</v>
      </c>
      <c r="D125" s="17">
        <v>217</v>
      </c>
      <c r="E125" s="29">
        <f t="shared" si="1"/>
        <v>412.29999999999995</v>
      </c>
      <c r="F125" s="34"/>
      <c r="G125" s="14"/>
    </row>
    <row r="126" spans="2:8" x14ac:dyDescent="0.3">
      <c r="B126" s="3" t="s">
        <v>4</v>
      </c>
      <c r="C126" s="4">
        <v>375</v>
      </c>
      <c r="D126" s="17">
        <v>122</v>
      </c>
      <c r="E126" s="29">
        <f t="shared" si="1"/>
        <v>231.79999999999998</v>
      </c>
      <c r="F126" s="34"/>
      <c r="G126" s="14"/>
    </row>
    <row r="127" spans="2:8" x14ac:dyDescent="0.3">
      <c r="B127" s="3" t="s">
        <v>40</v>
      </c>
      <c r="C127" s="4">
        <v>38</v>
      </c>
      <c r="D127" s="17">
        <v>11</v>
      </c>
      <c r="E127" s="29">
        <f t="shared" si="1"/>
        <v>20.9</v>
      </c>
      <c r="F127" s="34"/>
      <c r="G127" s="14"/>
    </row>
    <row r="128" spans="2:8" x14ac:dyDescent="0.3">
      <c r="B128" s="3" t="s">
        <v>40</v>
      </c>
      <c r="C128" s="4">
        <v>42</v>
      </c>
      <c r="D128" s="17">
        <v>11</v>
      </c>
      <c r="E128" s="29">
        <f t="shared" si="1"/>
        <v>20.9</v>
      </c>
      <c r="F128" s="34">
        <v>3.68</v>
      </c>
      <c r="G128" s="14" t="s">
        <v>53</v>
      </c>
    </row>
    <row r="129" spans="2:8" x14ac:dyDescent="0.3">
      <c r="B129" s="3" t="s">
        <v>40</v>
      </c>
      <c r="C129" s="4">
        <v>44</v>
      </c>
      <c r="D129" s="17">
        <v>14</v>
      </c>
      <c r="E129" s="29">
        <f t="shared" si="1"/>
        <v>26.599999999999998</v>
      </c>
      <c r="F129" s="34"/>
      <c r="G129" s="14"/>
    </row>
    <row r="130" spans="2:8" x14ac:dyDescent="0.3">
      <c r="B130" s="3" t="s">
        <v>41</v>
      </c>
      <c r="C130" s="4">
        <v>25</v>
      </c>
      <c r="D130" s="17">
        <v>64</v>
      </c>
      <c r="E130" s="29">
        <f t="shared" si="1"/>
        <v>121.6</v>
      </c>
      <c r="F130" s="34"/>
      <c r="G130" s="14"/>
    </row>
    <row r="131" spans="2:8" x14ac:dyDescent="0.3">
      <c r="B131" s="3" t="s">
        <v>2</v>
      </c>
      <c r="C131" s="4">
        <v>341</v>
      </c>
      <c r="D131" s="17">
        <v>100</v>
      </c>
      <c r="E131" s="29">
        <f t="shared" si="1"/>
        <v>190</v>
      </c>
      <c r="F131" s="34"/>
      <c r="G131" s="14"/>
    </row>
    <row r="132" spans="2:8" x14ac:dyDescent="0.3">
      <c r="B132" s="3" t="s">
        <v>2</v>
      </c>
      <c r="C132" s="4">
        <v>343</v>
      </c>
      <c r="D132" s="17">
        <v>106</v>
      </c>
      <c r="E132" s="29">
        <f t="shared" si="1"/>
        <v>201.39999999999998</v>
      </c>
      <c r="F132" s="34"/>
      <c r="G132" s="14"/>
    </row>
    <row r="133" spans="2:8" x14ac:dyDescent="0.3">
      <c r="B133" s="3"/>
      <c r="C133" s="4"/>
      <c r="D133" s="17">
        <f>SUM(D122:D132)</f>
        <v>778</v>
      </c>
      <c r="E133" s="29">
        <f>SUM(E122:E132)</f>
        <v>1478.1999999999998</v>
      </c>
      <c r="F133" s="34"/>
      <c r="G133" s="14"/>
    </row>
    <row r="134" spans="2:8" s="8" customFormat="1" x14ac:dyDescent="0.3">
      <c r="B134" s="6"/>
      <c r="C134" s="7"/>
      <c r="D134" s="18"/>
      <c r="E134" s="30"/>
      <c r="F134" s="35"/>
      <c r="G134" s="15"/>
      <c r="H134" s="47"/>
    </row>
    <row r="135" spans="2:8" x14ac:dyDescent="0.3">
      <c r="B135" s="3" t="s">
        <v>4</v>
      </c>
      <c r="C135" s="4" t="s">
        <v>42</v>
      </c>
      <c r="D135" s="17">
        <v>52</v>
      </c>
      <c r="E135" s="29">
        <f t="shared" si="1"/>
        <v>98.8</v>
      </c>
      <c r="F135" s="34"/>
      <c r="G135" s="14"/>
    </row>
    <row r="136" spans="2:8" x14ac:dyDescent="0.3">
      <c r="B136" s="3" t="s">
        <v>4</v>
      </c>
      <c r="C136" s="4">
        <v>389</v>
      </c>
      <c r="D136" s="17">
        <v>64</v>
      </c>
      <c r="E136" s="29">
        <f t="shared" si="1"/>
        <v>121.6</v>
      </c>
      <c r="F136" s="34"/>
      <c r="G136" s="14"/>
    </row>
    <row r="137" spans="2:8" x14ac:dyDescent="0.3">
      <c r="B137" s="3" t="s">
        <v>4</v>
      </c>
      <c r="C137" s="4" t="s">
        <v>140</v>
      </c>
      <c r="D137" s="17">
        <v>110</v>
      </c>
      <c r="E137" s="29">
        <f t="shared" si="1"/>
        <v>209</v>
      </c>
      <c r="F137" s="34"/>
      <c r="G137" s="14"/>
    </row>
    <row r="138" spans="2:8" x14ac:dyDescent="0.3">
      <c r="B138" s="3" t="s">
        <v>4</v>
      </c>
      <c r="C138" s="4">
        <v>383</v>
      </c>
      <c r="D138" s="17">
        <v>162</v>
      </c>
      <c r="E138" s="29">
        <f t="shared" si="1"/>
        <v>307.8</v>
      </c>
      <c r="F138" s="34"/>
      <c r="G138" s="14"/>
    </row>
    <row r="139" spans="2:8" x14ac:dyDescent="0.3">
      <c r="B139" s="3" t="s">
        <v>40</v>
      </c>
      <c r="C139" s="4">
        <v>30</v>
      </c>
      <c r="D139" s="17">
        <v>156</v>
      </c>
      <c r="E139" s="29">
        <f t="shared" si="1"/>
        <v>296.39999999999998</v>
      </c>
      <c r="F139" s="34"/>
      <c r="G139" s="14"/>
    </row>
    <row r="140" spans="2:8" x14ac:dyDescent="0.3">
      <c r="B140" s="3" t="s">
        <v>40</v>
      </c>
      <c r="C140" s="4">
        <v>48</v>
      </c>
      <c r="D140" s="17">
        <v>180</v>
      </c>
      <c r="E140" s="29">
        <f t="shared" si="1"/>
        <v>342</v>
      </c>
      <c r="F140" s="34">
        <v>4.04</v>
      </c>
      <c r="G140" s="14" t="s">
        <v>119</v>
      </c>
      <c r="H140" s="46">
        <v>1</v>
      </c>
    </row>
    <row r="141" spans="2:8" x14ac:dyDescent="0.3">
      <c r="B141" s="3" t="s">
        <v>40</v>
      </c>
      <c r="C141" s="4">
        <v>19</v>
      </c>
      <c r="D141" s="17">
        <v>102</v>
      </c>
      <c r="E141" s="29">
        <f t="shared" si="1"/>
        <v>193.79999999999998</v>
      </c>
      <c r="F141" s="34"/>
      <c r="G141" s="14"/>
    </row>
    <row r="142" spans="2:8" x14ac:dyDescent="0.3">
      <c r="B142" s="3" t="s">
        <v>28</v>
      </c>
      <c r="C142" s="4">
        <v>334</v>
      </c>
      <c r="D142" s="17">
        <v>8</v>
      </c>
      <c r="E142" s="29">
        <f t="shared" si="1"/>
        <v>15.2</v>
      </c>
      <c r="F142" s="34"/>
      <c r="G142" s="14"/>
    </row>
    <row r="143" spans="2:8" x14ac:dyDescent="0.3">
      <c r="B143" s="3" t="s">
        <v>28</v>
      </c>
      <c r="C143" s="4">
        <v>336</v>
      </c>
      <c r="D143" s="17">
        <v>12</v>
      </c>
      <c r="E143" s="29">
        <f t="shared" si="1"/>
        <v>22.799999999999997</v>
      </c>
      <c r="F143" s="34"/>
      <c r="G143" s="14"/>
    </row>
    <row r="144" spans="2:8" x14ac:dyDescent="0.3">
      <c r="B144" s="3" t="s">
        <v>28</v>
      </c>
      <c r="C144" s="4">
        <v>338</v>
      </c>
      <c r="D144" s="17">
        <v>9</v>
      </c>
      <c r="E144" s="29">
        <f t="shared" si="1"/>
        <v>17.099999999999998</v>
      </c>
      <c r="F144" s="34"/>
      <c r="G144" s="14"/>
    </row>
    <row r="145" spans="2:8" x14ac:dyDescent="0.3">
      <c r="B145" s="3"/>
      <c r="C145" s="4"/>
      <c r="D145" s="17">
        <f>SUM(D135:D144)</f>
        <v>855</v>
      </c>
      <c r="E145" s="29">
        <f>SUM(E135:E144)</f>
        <v>1624.4999999999998</v>
      </c>
      <c r="F145" s="34"/>
      <c r="G145" s="14"/>
    </row>
    <row r="146" spans="2:8" s="8" customFormat="1" x14ac:dyDescent="0.3">
      <c r="B146" s="6"/>
      <c r="C146" s="7"/>
      <c r="D146" s="18"/>
      <c r="E146" s="30"/>
      <c r="F146" s="35"/>
      <c r="G146" s="15"/>
      <c r="H146" s="47"/>
    </row>
    <row r="147" spans="2:8" x14ac:dyDescent="0.3">
      <c r="B147" s="3" t="s">
        <v>4</v>
      </c>
      <c r="C147" s="4" t="s">
        <v>43</v>
      </c>
      <c r="D147" s="17">
        <v>345</v>
      </c>
      <c r="E147" s="29">
        <f t="shared" ref="E147" si="2">D147*1.9</f>
        <v>655.5</v>
      </c>
      <c r="F147" s="34">
        <v>1.63</v>
      </c>
      <c r="G147" s="14" t="s">
        <v>99</v>
      </c>
    </row>
    <row r="148" spans="2:8" s="8" customFormat="1" x14ac:dyDescent="0.3">
      <c r="B148" s="3"/>
      <c r="C148" s="4"/>
      <c r="D148" s="17">
        <f>SUM(D147)</f>
        <v>345</v>
      </c>
      <c r="E148" s="29">
        <f>SUM(E147)</f>
        <v>655.5</v>
      </c>
      <c r="F148" s="34"/>
      <c r="G148" s="14"/>
      <c r="H148" s="47"/>
    </row>
  </sheetData>
  <mergeCells count="1">
    <mergeCell ref="B2:C2"/>
  </mergeCells>
  <pageMargins left="0.31496062992125984" right="0.31496062992125984" top="0.35433070866141736" bottom="0.35433070866141736" header="0.31496062992125984" footer="0.31496062992125984"/>
  <pageSetup paperSize="9" scale="86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39"/>
  <sheetViews>
    <sheetView tabSelected="1" zoomScale="110" zoomScaleNormal="110" zoomScaleSheetLayoutView="85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2" sqref="B2:J2"/>
    </sheetView>
  </sheetViews>
  <sheetFormatPr defaultRowHeight="15.75" x14ac:dyDescent="0.25"/>
  <cols>
    <col min="1" max="1" width="8" style="154" customWidth="1"/>
    <col min="2" max="2" width="30.42578125" style="130" customWidth="1"/>
    <col min="3" max="3" width="7.85546875" style="131" customWidth="1"/>
    <col min="4" max="4" width="27.85546875" style="132" customWidth="1"/>
    <col min="5" max="5" width="8.140625" style="133" customWidth="1"/>
    <col min="6" max="6" width="11.42578125" style="62" customWidth="1"/>
    <col min="7" max="7" width="11.7109375" style="69" customWidth="1"/>
    <col min="8" max="8" width="12.140625" style="134" customWidth="1"/>
    <col min="9" max="9" width="13.42578125" style="105" customWidth="1"/>
    <col min="10" max="10" width="16.7109375" style="103" customWidth="1"/>
    <col min="11" max="16384" width="9.140625" style="63"/>
  </cols>
  <sheetData>
    <row r="1" spans="1:10" x14ac:dyDescent="0.25">
      <c r="A1" s="212"/>
    </row>
    <row r="2" spans="1:10" x14ac:dyDescent="0.25">
      <c r="A2" s="213"/>
      <c r="B2" s="216" t="s">
        <v>798</v>
      </c>
      <c r="C2" s="216"/>
      <c r="D2" s="216"/>
      <c r="E2" s="216"/>
      <c r="F2" s="216"/>
      <c r="G2" s="216"/>
      <c r="H2" s="216"/>
      <c r="I2" s="216"/>
      <c r="J2" s="217"/>
    </row>
    <row r="3" spans="1:10" x14ac:dyDescent="0.25">
      <c r="A3" s="214"/>
    </row>
    <row r="4" spans="1:10" s="137" customFormat="1" ht="75" x14ac:dyDescent="0.25">
      <c r="A4" s="155" t="s">
        <v>698</v>
      </c>
      <c r="B4" s="324" t="s">
        <v>62</v>
      </c>
      <c r="C4" s="325"/>
      <c r="D4" s="326" t="s">
        <v>63</v>
      </c>
      <c r="E4" s="326"/>
      <c r="F4" s="104" t="s">
        <v>797</v>
      </c>
      <c r="G4" s="104" t="s">
        <v>686</v>
      </c>
      <c r="H4" s="135" t="s">
        <v>558</v>
      </c>
      <c r="I4" s="136" t="s">
        <v>653</v>
      </c>
      <c r="J4" s="104" t="s">
        <v>559</v>
      </c>
    </row>
    <row r="5" spans="1:10" s="164" customFormat="1" x14ac:dyDescent="0.25">
      <c r="A5" s="310" t="s">
        <v>699</v>
      </c>
      <c r="B5" s="321" t="s">
        <v>44</v>
      </c>
      <c r="C5" s="322">
        <v>5</v>
      </c>
      <c r="D5" s="161" t="s">
        <v>54</v>
      </c>
      <c r="E5" s="162">
        <v>1</v>
      </c>
      <c r="F5" s="163">
        <v>213</v>
      </c>
      <c r="G5" s="247">
        <f>SUM(F5:F8)</f>
        <v>695</v>
      </c>
      <c r="H5" s="250">
        <f>G5*1.9/365</f>
        <v>3.617808219178082</v>
      </c>
      <c r="I5" s="253">
        <v>4</v>
      </c>
      <c r="J5" s="253">
        <v>4</v>
      </c>
    </row>
    <row r="6" spans="1:10" s="164" customFormat="1" x14ac:dyDescent="0.25">
      <c r="A6" s="310"/>
      <c r="B6" s="321"/>
      <c r="C6" s="322"/>
      <c r="D6" s="161" t="s">
        <v>54</v>
      </c>
      <c r="E6" s="162">
        <v>3</v>
      </c>
      <c r="F6" s="163">
        <v>197</v>
      </c>
      <c r="G6" s="248"/>
      <c r="H6" s="251"/>
      <c r="I6" s="254"/>
      <c r="J6" s="254"/>
    </row>
    <row r="7" spans="1:10" s="164" customFormat="1" x14ac:dyDescent="0.25">
      <c r="A7" s="310"/>
      <c r="B7" s="321"/>
      <c r="C7" s="322"/>
      <c r="D7" s="161" t="s">
        <v>54</v>
      </c>
      <c r="E7" s="162" t="s">
        <v>52</v>
      </c>
      <c r="F7" s="163">
        <v>115</v>
      </c>
      <c r="G7" s="248"/>
      <c r="H7" s="251"/>
      <c r="I7" s="254"/>
      <c r="J7" s="254"/>
    </row>
    <row r="8" spans="1:10" s="164" customFormat="1" x14ac:dyDescent="0.25">
      <c r="A8" s="310"/>
      <c r="B8" s="321"/>
      <c r="C8" s="322"/>
      <c r="D8" s="161" t="s">
        <v>54</v>
      </c>
      <c r="E8" s="162" t="s">
        <v>53</v>
      </c>
      <c r="F8" s="165">
        <v>170</v>
      </c>
      <c r="G8" s="249"/>
      <c r="H8" s="252"/>
      <c r="I8" s="255"/>
      <c r="J8" s="255"/>
    </row>
    <row r="9" spans="1:10" s="164" customFormat="1" x14ac:dyDescent="0.25">
      <c r="A9" s="284" t="s">
        <v>701</v>
      </c>
      <c r="B9" s="316" t="s">
        <v>628</v>
      </c>
      <c r="C9" s="323">
        <v>21</v>
      </c>
      <c r="D9" s="166" t="s">
        <v>628</v>
      </c>
      <c r="E9" s="167" t="s">
        <v>55</v>
      </c>
      <c r="F9" s="163">
        <v>603</v>
      </c>
      <c r="G9" s="247">
        <f>SUM(F9,F10,F11,F12)</f>
        <v>1287</v>
      </c>
      <c r="H9" s="250">
        <f>G9*1.9/365</f>
        <v>6.69945205479452</v>
      </c>
      <c r="I9" s="253">
        <v>7</v>
      </c>
      <c r="J9" s="253">
        <v>7</v>
      </c>
    </row>
    <row r="10" spans="1:10" s="164" customFormat="1" x14ac:dyDescent="0.25">
      <c r="A10" s="285"/>
      <c r="B10" s="317"/>
      <c r="C10" s="319"/>
      <c r="D10" s="166" t="s">
        <v>628</v>
      </c>
      <c r="E10" s="167" t="s">
        <v>56</v>
      </c>
      <c r="F10" s="163">
        <v>238</v>
      </c>
      <c r="G10" s="248"/>
      <c r="H10" s="251"/>
      <c r="I10" s="254"/>
      <c r="J10" s="254"/>
    </row>
    <row r="11" spans="1:10" s="164" customFormat="1" x14ac:dyDescent="0.25">
      <c r="A11" s="285"/>
      <c r="B11" s="317"/>
      <c r="C11" s="319"/>
      <c r="D11" s="166" t="s">
        <v>628</v>
      </c>
      <c r="E11" s="167" t="s">
        <v>57</v>
      </c>
      <c r="F11" s="163">
        <v>234</v>
      </c>
      <c r="G11" s="248"/>
      <c r="H11" s="251"/>
      <c r="I11" s="254"/>
      <c r="J11" s="254"/>
    </row>
    <row r="12" spans="1:10" s="164" customFormat="1" x14ac:dyDescent="0.25">
      <c r="A12" s="286"/>
      <c r="B12" s="318"/>
      <c r="C12" s="320"/>
      <c r="D12" s="166" t="s">
        <v>54</v>
      </c>
      <c r="E12" s="167" t="s">
        <v>58</v>
      </c>
      <c r="F12" s="163">
        <v>212</v>
      </c>
      <c r="G12" s="249"/>
      <c r="H12" s="252"/>
      <c r="I12" s="255"/>
      <c r="J12" s="255"/>
    </row>
    <row r="13" spans="1:10" s="164" customFormat="1" x14ac:dyDescent="0.25">
      <c r="A13" s="284" t="s">
        <v>700</v>
      </c>
      <c r="B13" s="316" t="s">
        <v>44</v>
      </c>
      <c r="C13" s="323" t="s">
        <v>59</v>
      </c>
      <c r="D13" s="166" t="s">
        <v>54</v>
      </c>
      <c r="E13" s="167" t="s">
        <v>59</v>
      </c>
      <c r="F13" s="163">
        <v>331</v>
      </c>
      <c r="G13" s="247">
        <f>SUM(F13,F14)</f>
        <v>760</v>
      </c>
      <c r="H13" s="250">
        <f>G13*1.9/365</f>
        <v>3.956164383561644</v>
      </c>
      <c r="I13" s="253">
        <v>5</v>
      </c>
      <c r="J13" s="253">
        <v>5</v>
      </c>
    </row>
    <row r="14" spans="1:10" s="164" customFormat="1" x14ac:dyDescent="0.25">
      <c r="A14" s="286"/>
      <c r="B14" s="318"/>
      <c r="C14" s="320"/>
      <c r="D14" s="166" t="s">
        <v>663</v>
      </c>
      <c r="E14" s="167" t="s">
        <v>61</v>
      </c>
      <c r="F14" s="163">
        <v>429</v>
      </c>
      <c r="G14" s="249"/>
      <c r="H14" s="252"/>
      <c r="I14" s="255"/>
      <c r="J14" s="255"/>
    </row>
    <row r="15" spans="1:10" s="164" customFormat="1" x14ac:dyDescent="0.25">
      <c r="A15" s="284" t="s">
        <v>702</v>
      </c>
      <c r="B15" s="317" t="s">
        <v>663</v>
      </c>
      <c r="C15" s="319">
        <v>81</v>
      </c>
      <c r="D15" s="166" t="s">
        <v>663</v>
      </c>
      <c r="E15" s="162" t="s">
        <v>65</v>
      </c>
      <c r="F15" s="163">
        <v>1087</v>
      </c>
      <c r="G15" s="345">
        <v>1660</v>
      </c>
      <c r="H15" s="250">
        <f>G15*1.9/365</f>
        <v>8.6410958904109592</v>
      </c>
      <c r="I15" s="253">
        <v>9</v>
      </c>
      <c r="J15" s="253">
        <v>9</v>
      </c>
    </row>
    <row r="16" spans="1:10" s="164" customFormat="1" x14ac:dyDescent="0.25">
      <c r="A16" s="285"/>
      <c r="B16" s="317"/>
      <c r="C16" s="319"/>
      <c r="D16" s="166" t="s">
        <v>663</v>
      </c>
      <c r="E16" s="162" t="s">
        <v>66</v>
      </c>
      <c r="F16" s="163">
        <v>297</v>
      </c>
      <c r="G16" s="346"/>
      <c r="H16" s="251"/>
      <c r="I16" s="254"/>
      <c r="J16" s="254"/>
    </row>
    <row r="17" spans="1:10" s="164" customFormat="1" x14ac:dyDescent="0.25">
      <c r="A17" s="285"/>
      <c r="B17" s="317"/>
      <c r="C17" s="319"/>
      <c r="D17" s="166" t="s">
        <v>663</v>
      </c>
      <c r="E17" s="162" t="s">
        <v>67</v>
      </c>
      <c r="F17" s="163">
        <v>201</v>
      </c>
      <c r="G17" s="346"/>
      <c r="H17" s="251"/>
      <c r="I17" s="254"/>
      <c r="J17" s="254"/>
    </row>
    <row r="18" spans="1:10" s="164" customFormat="1" x14ac:dyDescent="0.25">
      <c r="A18" s="285"/>
      <c r="B18" s="317"/>
      <c r="C18" s="319"/>
      <c r="D18" s="166" t="s">
        <v>628</v>
      </c>
      <c r="E18" s="162" t="s">
        <v>88</v>
      </c>
      <c r="F18" s="163">
        <v>75</v>
      </c>
      <c r="G18" s="346"/>
      <c r="H18" s="251"/>
      <c r="I18" s="254"/>
      <c r="J18" s="254"/>
    </row>
    <row r="19" spans="1:10" s="164" customFormat="1" x14ac:dyDescent="0.25">
      <c r="A19" s="286"/>
      <c r="B19" s="318"/>
      <c r="C19" s="320"/>
      <c r="D19" s="166" t="s">
        <v>628</v>
      </c>
      <c r="E19" s="162" t="s">
        <v>89</v>
      </c>
      <c r="F19" s="163" t="s">
        <v>636</v>
      </c>
      <c r="G19" s="347"/>
      <c r="H19" s="252"/>
      <c r="I19" s="255"/>
      <c r="J19" s="255"/>
    </row>
    <row r="20" spans="1:10" s="164" customFormat="1" x14ac:dyDescent="0.25">
      <c r="A20" s="310" t="s">
        <v>703</v>
      </c>
      <c r="B20" s="321" t="s">
        <v>663</v>
      </c>
      <c r="C20" s="323">
        <v>69</v>
      </c>
      <c r="D20" s="166" t="s">
        <v>663</v>
      </c>
      <c r="E20" s="167" t="s">
        <v>68</v>
      </c>
      <c r="F20" s="163">
        <v>462</v>
      </c>
      <c r="G20" s="247">
        <v>977</v>
      </c>
      <c r="H20" s="250">
        <f>G20*1.9/365</f>
        <v>5.0857534246575344</v>
      </c>
      <c r="I20" s="253">
        <v>5</v>
      </c>
      <c r="J20" s="253">
        <v>4</v>
      </c>
    </row>
    <row r="21" spans="1:10" s="164" customFormat="1" x14ac:dyDescent="0.25">
      <c r="A21" s="310"/>
      <c r="B21" s="321"/>
      <c r="C21" s="319"/>
      <c r="D21" s="166" t="s">
        <v>663</v>
      </c>
      <c r="E21" s="167" t="s">
        <v>69</v>
      </c>
      <c r="F21" s="163">
        <v>204</v>
      </c>
      <c r="G21" s="248"/>
      <c r="H21" s="251"/>
      <c r="I21" s="254"/>
      <c r="J21" s="254"/>
    </row>
    <row r="22" spans="1:10" s="164" customFormat="1" x14ac:dyDescent="0.25">
      <c r="A22" s="310"/>
      <c r="B22" s="321"/>
      <c r="C22" s="320"/>
      <c r="D22" s="166" t="s">
        <v>663</v>
      </c>
      <c r="E22" s="167" t="s">
        <v>70</v>
      </c>
      <c r="F22" s="163">
        <v>311</v>
      </c>
      <c r="G22" s="249"/>
      <c r="H22" s="252"/>
      <c r="I22" s="255"/>
      <c r="J22" s="255"/>
    </row>
    <row r="23" spans="1:10" s="164" customFormat="1" x14ac:dyDescent="0.25">
      <c r="A23" s="284" t="s">
        <v>704</v>
      </c>
      <c r="B23" s="316" t="s">
        <v>663</v>
      </c>
      <c r="C23" s="322">
        <v>65</v>
      </c>
      <c r="D23" s="166" t="s">
        <v>663</v>
      </c>
      <c r="E23" s="162" t="s">
        <v>75</v>
      </c>
      <c r="F23" s="163">
        <v>92</v>
      </c>
      <c r="G23" s="247">
        <v>1828</v>
      </c>
      <c r="H23" s="250">
        <f>G23*1.9/365</f>
        <v>9.5156164383561634</v>
      </c>
      <c r="I23" s="253">
        <v>10</v>
      </c>
      <c r="J23" s="253">
        <v>10</v>
      </c>
    </row>
    <row r="24" spans="1:10" s="164" customFormat="1" x14ac:dyDescent="0.25">
      <c r="A24" s="285"/>
      <c r="B24" s="317"/>
      <c r="C24" s="322"/>
      <c r="D24" s="166" t="s">
        <v>663</v>
      </c>
      <c r="E24" s="162" t="s">
        <v>90</v>
      </c>
      <c r="F24" s="163">
        <v>143</v>
      </c>
      <c r="G24" s="248"/>
      <c r="H24" s="251"/>
      <c r="I24" s="254"/>
      <c r="J24" s="254"/>
    </row>
    <row r="25" spans="1:10" s="164" customFormat="1" x14ac:dyDescent="0.25">
      <c r="A25" s="285"/>
      <c r="B25" s="317"/>
      <c r="C25" s="322"/>
      <c r="D25" s="166" t="s">
        <v>663</v>
      </c>
      <c r="E25" s="162" t="s">
        <v>91</v>
      </c>
      <c r="F25" s="163">
        <v>202</v>
      </c>
      <c r="G25" s="248"/>
      <c r="H25" s="251"/>
      <c r="I25" s="254"/>
      <c r="J25" s="254"/>
    </row>
    <row r="26" spans="1:10" s="164" customFormat="1" x14ac:dyDescent="0.25">
      <c r="A26" s="285"/>
      <c r="B26" s="317"/>
      <c r="C26" s="322"/>
      <c r="D26" s="166" t="s">
        <v>663</v>
      </c>
      <c r="E26" s="162" t="s">
        <v>94</v>
      </c>
      <c r="F26" s="163">
        <v>161</v>
      </c>
      <c r="G26" s="248"/>
      <c r="H26" s="251"/>
      <c r="I26" s="254"/>
      <c r="J26" s="254"/>
    </row>
    <row r="27" spans="1:10" s="164" customFormat="1" x14ac:dyDescent="0.25">
      <c r="A27" s="285"/>
      <c r="B27" s="317"/>
      <c r="C27" s="322"/>
      <c r="D27" s="166" t="s">
        <v>663</v>
      </c>
      <c r="E27" s="162" t="s">
        <v>93</v>
      </c>
      <c r="F27" s="163">
        <v>140</v>
      </c>
      <c r="G27" s="248"/>
      <c r="H27" s="251"/>
      <c r="I27" s="254"/>
      <c r="J27" s="254"/>
    </row>
    <row r="28" spans="1:10" s="164" customFormat="1" x14ac:dyDescent="0.25">
      <c r="A28" s="285"/>
      <c r="B28" s="317"/>
      <c r="C28" s="322"/>
      <c r="D28" s="166" t="s">
        <v>663</v>
      </c>
      <c r="E28" s="162" t="s">
        <v>92</v>
      </c>
      <c r="F28" s="163">
        <v>292</v>
      </c>
      <c r="G28" s="248"/>
      <c r="H28" s="251"/>
      <c r="I28" s="254"/>
      <c r="J28" s="254"/>
    </row>
    <row r="29" spans="1:10" s="164" customFormat="1" x14ac:dyDescent="0.25">
      <c r="A29" s="285"/>
      <c r="B29" s="317"/>
      <c r="C29" s="322"/>
      <c r="D29" s="166" t="s">
        <v>663</v>
      </c>
      <c r="E29" s="162" t="s">
        <v>68</v>
      </c>
      <c r="F29" s="163">
        <v>400</v>
      </c>
      <c r="G29" s="248"/>
      <c r="H29" s="251"/>
      <c r="I29" s="254"/>
      <c r="J29" s="254"/>
    </row>
    <row r="30" spans="1:10" s="164" customFormat="1" x14ac:dyDescent="0.25">
      <c r="A30" s="285"/>
      <c r="B30" s="317"/>
      <c r="C30" s="322"/>
      <c r="D30" s="166" t="s">
        <v>663</v>
      </c>
      <c r="E30" s="162" t="s">
        <v>95</v>
      </c>
      <c r="F30" s="163">
        <v>328</v>
      </c>
      <c r="G30" s="248"/>
      <c r="H30" s="251"/>
      <c r="I30" s="254"/>
      <c r="J30" s="254"/>
    </row>
    <row r="31" spans="1:10" s="164" customFormat="1" x14ac:dyDescent="0.25">
      <c r="A31" s="285"/>
      <c r="B31" s="317"/>
      <c r="C31" s="322"/>
      <c r="D31" s="166" t="s">
        <v>663</v>
      </c>
      <c r="E31" s="162" t="s">
        <v>96</v>
      </c>
      <c r="F31" s="163">
        <v>38</v>
      </c>
      <c r="G31" s="248"/>
      <c r="H31" s="251"/>
      <c r="I31" s="254"/>
      <c r="J31" s="254"/>
    </row>
    <row r="32" spans="1:10" s="164" customFormat="1" x14ac:dyDescent="0.25">
      <c r="A32" s="285"/>
      <c r="B32" s="318"/>
      <c r="C32" s="322"/>
      <c r="D32" s="166" t="s">
        <v>663</v>
      </c>
      <c r="E32" s="162" t="s">
        <v>145</v>
      </c>
      <c r="F32" s="163">
        <v>32</v>
      </c>
      <c r="G32" s="249"/>
      <c r="H32" s="252"/>
      <c r="I32" s="255"/>
      <c r="J32" s="255"/>
    </row>
    <row r="33" spans="1:10" s="164" customFormat="1" x14ac:dyDescent="0.25">
      <c r="A33" s="284" t="s">
        <v>705</v>
      </c>
      <c r="B33" s="316" t="s">
        <v>664</v>
      </c>
      <c r="C33" s="322">
        <v>49</v>
      </c>
      <c r="D33" s="166" t="s">
        <v>663</v>
      </c>
      <c r="E33" s="167" t="s">
        <v>97</v>
      </c>
      <c r="F33" s="163">
        <v>161</v>
      </c>
      <c r="G33" s="247">
        <v>1541</v>
      </c>
      <c r="H33" s="250">
        <f>G33*1.9/365</f>
        <v>8.0216438356164375</v>
      </c>
      <c r="I33" s="253">
        <v>8</v>
      </c>
      <c r="J33" s="253">
        <v>6</v>
      </c>
    </row>
    <row r="34" spans="1:10" s="164" customFormat="1" x14ac:dyDescent="0.25">
      <c r="A34" s="285"/>
      <c r="B34" s="317"/>
      <c r="C34" s="322"/>
      <c r="D34" s="166" t="s">
        <v>663</v>
      </c>
      <c r="E34" s="167" t="s">
        <v>76</v>
      </c>
      <c r="F34" s="163">
        <v>579</v>
      </c>
      <c r="G34" s="248"/>
      <c r="H34" s="251"/>
      <c r="I34" s="254"/>
      <c r="J34" s="254"/>
    </row>
    <row r="35" spans="1:10" s="164" customFormat="1" x14ac:dyDescent="0.25">
      <c r="A35" s="285"/>
      <c r="B35" s="317"/>
      <c r="C35" s="322"/>
      <c r="D35" s="166" t="s">
        <v>663</v>
      </c>
      <c r="E35" s="167" t="s">
        <v>77</v>
      </c>
      <c r="F35" s="163">
        <v>244</v>
      </c>
      <c r="G35" s="248"/>
      <c r="H35" s="251"/>
      <c r="I35" s="254"/>
      <c r="J35" s="254"/>
    </row>
    <row r="36" spans="1:10" s="164" customFormat="1" x14ac:dyDescent="0.25">
      <c r="A36" s="285"/>
      <c r="B36" s="317"/>
      <c r="C36" s="322"/>
      <c r="D36" s="166" t="s">
        <v>663</v>
      </c>
      <c r="E36" s="167" t="s">
        <v>78</v>
      </c>
      <c r="F36" s="163">
        <v>244</v>
      </c>
      <c r="G36" s="248"/>
      <c r="H36" s="251"/>
      <c r="I36" s="254"/>
      <c r="J36" s="254"/>
    </row>
    <row r="37" spans="1:10" s="164" customFormat="1" x14ac:dyDescent="0.25">
      <c r="A37" s="285"/>
      <c r="B37" s="318"/>
      <c r="C37" s="322"/>
      <c r="D37" s="166" t="s">
        <v>663</v>
      </c>
      <c r="E37" s="167" t="s">
        <v>79</v>
      </c>
      <c r="F37" s="163">
        <v>313</v>
      </c>
      <c r="G37" s="249"/>
      <c r="H37" s="252"/>
      <c r="I37" s="255"/>
      <c r="J37" s="255"/>
    </row>
    <row r="38" spans="1:10" s="164" customFormat="1" x14ac:dyDescent="0.25">
      <c r="A38" s="284" t="s">
        <v>706</v>
      </c>
      <c r="B38" s="317" t="s">
        <v>627</v>
      </c>
      <c r="C38" s="319">
        <v>2</v>
      </c>
      <c r="D38" s="166" t="s">
        <v>627</v>
      </c>
      <c r="E38" s="167" t="s">
        <v>99</v>
      </c>
      <c r="F38" s="163">
        <v>936</v>
      </c>
      <c r="G38" s="247">
        <v>1734</v>
      </c>
      <c r="H38" s="250">
        <f>G38*1.9/365</f>
        <v>9.0263013698630132</v>
      </c>
      <c r="I38" s="253">
        <v>9</v>
      </c>
      <c r="J38" s="253">
        <v>7</v>
      </c>
    </row>
    <row r="39" spans="1:10" s="164" customFormat="1" x14ac:dyDescent="0.25">
      <c r="A39" s="285"/>
      <c r="B39" s="317"/>
      <c r="C39" s="319"/>
      <c r="D39" s="166" t="s">
        <v>627</v>
      </c>
      <c r="E39" s="167" t="s">
        <v>102</v>
      </c>
      <c r="F39" s="163">
        <v>125</v>
      </c>
      <c r="G39" s="248"/>
      <c r="H39" s="251"/>
      <c r="I39" s="254"/>
      <c r="J39" s="254"/>
    </row>
    <row r="40" spans="1:10" s="164" customFormat="1" x14ac:dyDescent="0.25">
      <c r="A40" s="285"/>
      <c r="B40" s="317"/>
      <c r="C40" s="319"/>
      <c r="D40" s="166" t="s">
        <v>627</v>
      </c>
      <c r="E40" s="167" t="s">
        <v>53</v>
      </c>
      <c r="F40" s="163">
        <v>185</v>
      </c>
      <c r="G40" s="248"/>
      <c r="H40" s="251"/>
      <c r="I40" s="254"/>
      <c r="J40" s="254"/>
    </row>
    <row r="41" spans="1:10" s="164" customFormat="1" x14ac:dyDescent="0.25">
      <c r="A41" s="285"/>
      <c r="B41" s="317"/>
      <c r="C41" s="319"/>
      <c r="D41" s="166" t="s">
        <v>627</v>
      </c>
      <c r="E41" s="167" t="s">
        <v>59</v>
      </c>
      <c r="F41" s="163">
        <v>349</v>
      </c>
      <c r="G41" s="248"/>
      <c r="H41" s="251"/>
      <c r="I41" s="254"/>
      <c r="J41" s="254"/>
    </row>
    <row r="42" spans="1:10" s="164" customFormat="1" x14ac:dyDescent="0.25">
      <c r="A42" s="285"/>
      <c r="B42" s="318"/>
      <c r="C42" s="320"/>
      <c r="D42" s="166" t="s">
        <v>627</v>
      </c>
      <c r="E42" s="167" t="s">
        <v>104</v>
      </c>
      <c r="F42" s="163">
        <v>139</v>
      </c>
      <c r="G42" s="249"/>
      <c r="H42" s="252"/>
      <c r="I42" s="255"/>
      <c r="J42" s="255"/>
    </row>
    <row r="43" spans="1:10" s="164" customFormat="1" x14ac:dyDescent="0.25">
      <c r="A43" s="284" t="s">
        <v>707</v>
      </c>
      <c r="B43" s="316" t="s">
        <v>663</v>
      </c>
      <c r="C43" s="323">
        <v>31</v>
      </c>
      <c r="D43" s="166" t="s">
        <v>663</v>
      </c>
      <c r="E43" s="167" t="s">
        <v>105</v>
      </c>
      <c r="F43" s="163">
        <v>258</v>
      </c>
      <c r="G43" s="247">
        <v>607</v>
      </c>
      <c r="H43" s="250">
        <f>G43*1.9/365</f>
        <v>3.1597260273972601</v>
      </c>
      <c r="I43" s="253">
        <v>4</v>
      </c>
      <c r="J43" s="253">
        <v>4</v>
      </c>
    </row>
    <row r="44" spans="1:10" s="164" customFormat="1" x14ac:dyDescent="0.25">
      <c r="A44" s="285"/>
      <c r="B44" s="317"/>
      <c r="C44" s="319"/>
      <c r="D44" s="166" t="s">
        <v>663</v>
      </c>
      <c r="E44" s="167" t="s">
        <v>7</v>
      </c>
      <c r="F44" s="163">
        <v>212</v>
      </c>
      <c r="G44" s="248"/>
      <c r="H44" s="251"/>
      <c r="I44" s="254"/>
      <c r="J44" s="254"/>
    </row>
    <row r="45" spans="1:10" s="164" customFormat="1" x14ac:dyDescent="0.25">
      <c r="A45" s="285"/>
      <c r="B45" s="318"/>
      <c r="C45" s="320"/>
      <c r="D45" s="166" t="s">
        <v>663</v>
      </c>
      <c r="E45" s="167" t="s">
        <v>87</v>
      </c>
      <c r="F45" s="163">
        <v>137</v>
      </c>
      <c r="G45" s="249"/>
      <c r="H45" s="252"/>
      <c r="I45" s="255"/>
      <c r="J45" s="255"/>
    </row>
    <row r="46" spans="1:10" s="164" customFormat="1" x14ac:dyDescent="0.25">
      <c r="A46" s="284" t="s">
        <v>708</v>
      </c>
      <c r="B46" s="316" t="s">
        <v>663</v>
      </c>
      <c r="C46" s="323">
        <v>17</v>
      </c>
      <c r="D46" s="166" t="s">
        <v>663</v>
      </c>
      <c r="E46" s="167" t="s">
        <v>116</v>
      </c>
      <c r="F46" s="163">
        <v>102</v>
      </c>
      <c r="G46" s="247">
        <v>484</v>
      </c>
      <c r="H46" s="250">
        <f>G46*1.9/365</f>
        <v>2.5194520547945203</v>
      </c>
      <c r="I46" s="253">
        <v>6</v>
      </c>
      <c r="J46" s="253">
        <v>6</v>
      </c>
    </row>
    <row r="47" spans="1:10" s="164" customFormat="1" x14ac:dyDescent="0.25">
      <c r="A47" s="285"/>
      <c r="B47" s="317"/>
      <c r="C47" s="319"/>
      <c r="D47" s="166" t="s">
        <v>663</v>
      </c>
      <c r="E47" s="167" t="s">
        <v>24</v>
      </c>
      <c r="F47" s="163">
        <v>182</v>
      </c>
      <c r="G47" s="248"/>
      <c r="H47" s="251"/>
      <c r="I47" s="254"/>
      <c r="J47" s="254"/>
    </row>
    <row r="48" spans="1:10" s="164" customFormat="1" x14ac:dyDescent="0.25">
      <c r="A48" s="285"/>
      <c r="B48" s="317"/>
      <c r="C48" s="319"/>
      <c r="D48" s="166" t="s">
        <v>663</v>
      </c>
      <c r="E48" s="167" t="s">
        <v>117</v>
      </c>
      <c r="F48" s="168" t="s">
        <v>636</v>
      </c>
      <c r="G48" s="248"/>
      <c r="H48" s="251"/>
      <c r="I48" s="254"/>
      <c r="J48" s="254"/>
    </row>
    <row r="49" spans="1:10" s="164" customFormat="1" x14ac:dyDescent="0.25">
      <c r="A49" s="285"/>
      <c r="B49" s="317"/>
      <c r="C49" s="319"/>
      <c r="D49" s="166" t="s">
        <v>663</v>
      </c>
      <c r="E49" s="167" t="s">
        <v>80</v>
      </c>
      <c r="F49" s="168" t="s">
        <v>636</v>
      </c>
      <c r="G49" s="248"/>
      <c r="H49" s="251"/>
      <c r="I49" s="254"/>
      <c r="J49" s="254"/>
    </row>
    <row r="50" spans="1:10" s="164" customFormat="1" x14ac:dyDescent="0.25">
      <c r="A50" s="285"/>
      <c r="B50" s="317"/>
      <c r="C50" s="319"/>
      <c r="D50" s="166" t="s">
        <v>663</v>
      </c>
      <c r="E50" s="167" t="s">
        <v>55</v>
      </c>
      <c r="F50" s="168" t="s">
        <v>636</v>
      </c>
      <c r="G50" s="248"/>
      <c r="H50" s="251"/>
      <c r="I50" s="254"/>
      <c r="J50" s="254"/>
    </row>
    <row r="51" spans="1:10" s="164" customFormat="1" x14ac:dyDescent="0.25">
      <c r="A51" s="285"/>
      <c r="B51" s="317"/>
      <c r="C51" s="319"/>
      <c r="D51" s="166" t="s">
        <v>663</v>
      </c>
      <c r="E51" s="167" t="s">
        <v>56</v>
      </c>
      <c r="F51" s="168" t="s">
        <v>636</v>
      </c>
      <c r="G51" s="248"/>
      <c r="H51" s="251"/>
      <c r="I51" s="254"/>
      <c r="J51" s="254"/>
    </row>
    <row r="52" spans="1:10" s="164" customFormat="1" x14ac:dyDescent="0.25">
      <c r="A52" s="286"/>
      <c r="B52" s="318"/>
      <c r="C52" s="320"/>
      <c r="D52" s="166" t="s">
        <v>49</v>
      </c>
      <c r="E52" s="167" t="s">
        <v>115</v>
      </c>
      <c r="F52" s="163">
        <v>200</v>
      </c>
      <c r="G52" s="249"/>
      <c r="H52" s="252"/>
      <c r="I52" s="255"/>
      <c r="J52" s="255"/>
    </row>
    <row r="53" spans="1:10" s="164" customFormat="1" ht="15" customHeight="1" x14ac:dyDescent="0.25">
      <c r="A53" s="284" t="s">
        <v>709</v>
      </c>
      <c r="B53" s="316" t="s">
        <v>664</v>
      </c>
      <c r="C53" s="323">
        <v>7</v>
      </c>
      <c r="D53" s="166" t="s">
        <v>663</v>
      </c>
      <c r="E53" s="162" t="s">
        <v>59</v>
      </c>
      <c r="F53" s="163">
        <v>388</v>
      </c>
      <c r="G53" s="247">
        <v>538</v>
      </c>
      <c r="H53" s="250">
        <f>G53*1.9/365</f>
        <v>2.8005479452054791</v>
      </c>
      <c r="I53" s="253">
        <v>4</v>
      </c>
      <c r="J53" s="253">
        <v>4</v>
      </c>
    </row>
    <row r="54" spans="1:10" s="164" customFormat="1" x14ac:dyDescent="0.25">
      <c r="A54" s="285"/>
      <c r="B54" s="318"/>
      <c r="C54" s="320"/>
      <c r="D54" s="166" t="s">
        <v>663</v>
      </c>
      <c r="E54" s="162" t="s">
        <v>118</v>
      </c>
      <c r="F54" s="163">
        <v>150</v>
      </c>
      <c r="G54" s="249"/>
      <c r="H54" s="252"/>
      <c r="I54" s="255"/>
      <c r="J54" s="255"/>
    </row>
    <row r="55" spans="1:10" s="164" customFormat="1" x14ac:dyDescent="0.25">
      <c r="A55" s="284" t="s">
        <v>710</v>
      </c>
      <c r="B55" s="317" t="s">
        <v>663</v>
      </c>
      <c r="C55" s="319">
        <v>4</v>
      </c>
      <c r="D55" s="166" t="s">
        <v>663</v>
      </c>
      <c r="E55" s="162" t="s">
        <v>119</v>
      </c>
      <c r="F55" s="163">
        <v>74</v>
      </c>
      <c r="G55" s="247">
        <v>198</v>
      </c>
      <c r="H55" s="250">
        <f>G55*1.9/365</f>
        <v>1.0306849315068494</v>
      </c>
      <c r="I55" s="253">
        <v>2</v>
      </c>
      <c r="J55" s="253">
        <v>2</v>
      </c>
    </row>
    <row r="56" spans="1:10" s="164" customFormat="1" x14ac:dyDescent="0.25">
      <c r="A56" s="285"/>
      <c r="B56" s="317"/>
      <c r="C56" s="319"/>
      <c r="D56" s="166" t="s">
        <v>663</v>
      </c>
      <c r="E56" s="162" t="s">
        <v>124</v>
      </c>
      <c r="F56" s="163">
        <v>57</v>
      </c>
      <c r="G56" s="248"/>
      <c r="H56" s="251"/>
      <c r="I56" s="254"/>
      <c r="J56" s="254"/>
    </row>
    <row r="57" spans="1:10" s="164" customFormat="1" x14ac:dyDescent="0.25">
      <c r="A57" s="285"/>
      <c r="B57" s="317"/>
      <c r="C57" s="319"/>
      <c r="D57" s="166" t="s">
        <v>663</v>
      </c>
      <c r="E57" s="162" t="s">
        <v>125</v>
      </c>
      <c r="F57" s="163">
        <v>33</v>
      </c>
      <c r="G57" s="248"/>
      <c r="H57" s="251"/>
      <c r="I57" s="254"/>
      <c r="J57" s="254"/>
    </row>
    <row r="58" spans="1:10" s="164" customFormat="1" x14ac:dyDescent="0.25">
      <c r="A58" s="286"/>
      <c r="B58" s="318"/>
      <c r="C58" s="320"/>
      <c r="D58" s="166" t="s">
        <v>663</v>
      </c>
      <c r="E58" s="162" t="s">
        <v>146</v>
      </c>
      <c r="F58" s="163">
        <v>34</v>
      </c>
      <c r="G58" s="249"/>
      <c r="H58" s="252"/>
      <c r="I58" s="255"/>
      <c r="J58" s="255"/>
    </row>
    <row r="59" spans="1:10" s="164" customFormat="1" x14ac:dyDescent="0.25">
      <c r="A59" s="284" t="s">
        <v>711</v>
      </c>
      <c r="B59" s="316" t="s">
        <v>663</v>
      </c>
      <c r="C59" s="323">
        <v>3</v>
      </c>
      <c r="D59" s="166" t="s">
        <v>663</v>
      </c>
      <c r="E59" s="162" t="s">
        <v>102</v>
      </c>
      <c r="F59" s="163">
        <v>124</v>
      </c>
      <c r="G59" s="247">
        <v>469</v>
      </c>
      <c r="H59" s="250">
        <f>G59*1.9/365</f>
        <v>2.4413698630136982</v>
      </c>
      <c r="I59" s="253">
        <v>3</v>
      </c>
      <c r="J59" s="253">
        <v>4</v>
      </c>
    </row>
    <row r="60" spans="1:10" s="164" customFormat="1" x14ac:dyDescent="0.25">
      <c r="A60" s="285"/>
      <c r="B60" s="318"/>
      <c r="C60" s="320"/>
      <c r="D60" s="166" t="s">
        <v>663</v>
      </c>
      <c r="E60" s="162" t="s">
        <v>53</v>
      </c>
      <c r="F60" s="163">
        <v>345</v>
      </c>
      <c r="G60" s="249"/>
      <c r="H60" s="252"/>
      <c r="I60" s="255"/>
      <c r="J60" s="255"/>
    </row>
    <row r="61" spans="1:10" s="164" customFormat="1" x14ac:dyDescent="0.25">
      <c r="A61" s="284" t="s">
        <v>712</v>
      </c>
      <c r="B61" s="316" t="s">
        <v>48</v>
      </c>
      <c r="C61" s="323">
        <v>5</v>
      </c>
      <c r="D61" s="166" t="s">
        <v>48</v>
      </c>
      <c r="E61" s="162" t="s">
        <v>103</v>
      </c>
      <c r="F61" s="163">
        <v>183</v>
      </c>
      <c r="G61" s="247">
        <v>2054</v>
      </c>
      <c r="H61" s="250">
        <f>G61*1.9/365</f>
        <v>10.692054794520548</v>
      </c>
      <c r="I61" s="253">
        <v>10</v>
      </c>
      <c r="J61" s="253">
        <v>8</v>
      </c>
    </row>
    <row r="62" spans="1:10" s="164" customFormat="1" x14ac:dyDescent="0.25">
      <c r="A62" s="285"/>
      <c r="B62" s="317"/>
      <c r="C62" s="319"/>
      <c r="D62" s="166" t="s">
        <v>48</v>
      </c>
      <c r="E62" s="162" t="s">
        <v>123</v>
      </c>
      <c r="F62" s="163">
        <v>17</v>
      </c>
      <c r="G62" s="248"/>
      <c r="H62" s="251"/>
      <c r="I62" s="254"/>
      <c r="J62" s="254"/>
    </row>
    <row r="63" spans="1:10" s="164" customFormat="1" x14ac:dyDescent="0.25">
      <c r="A63" s="285"/>
      <c r="B63" s="317"/>
      <c r="C63" s="319"/>
      <c r="D63" s="166" t="s">
        <v>48</v>
      </c>
      <c r="E63" s="162" t="s">
        <v>53</v>
      </c>
      <c r="F63" s="163">
        <v>953</v>
      </c>
      <c r="G63" s="248"/>
      <c r="H63" s="251"/>
      <c r="I63" s="254"/>
      <c r="J63" s="254"/>
    </row>
    <row r="64" spans="1:10" s="164" customFormat="1" x14ac:dyDescent="0.25">
      <c r="A64" s="285"/>
      <c r="B64" s="318"/>
      <c r="C64" s="320"/>
      <c r="D64" s="166" t="s">
        <v>48</v>
      </c>
      <c r="E64" s="162" t="s">
        <v>59</v>
      </c>
      <c r="F64" s="163">
        <v>901</v>
      </c>
      <c r="G64" s="249"/>
      <c r="H64" s="252"/>
      <c r="I64" s="255"/>
      <c r="J64" s="255"/>
    </row>
    <row r="65" spans="1:10" s="164" customFormat="1" x14ac:dyDescent="0.25">
      <c r="A65" s="284" t="s">
        <v>713</v>
      </c>
      <c r="B65" s="316" t="s">
        <v>49</v>
      </c>
      <c r="C65" s="323">
        <v>4</v>
      </c>
      <c r="D65" s="166" t="s">
        <v>49</v>
      </c>
      <c r="E65" s="162" t="s">
        <v>119</v>
      </c>
      <c r="F65" s="163">
        <v>375</v>
      </c>
      <c r="G65" s="247">
        <v>984</v>
      </c>
      <c r="H65" s="250">
        <f>G65*1.9/365</f>
        <v>5.1221917808219173</v>
      </c>
      <c r="I65" s="253">
        <v>6</v>
      </c>
      <c r="J65" s="253">
        <v>6</v>
      </c>
    </row>
    <row r="66" spans="1:10" s="164" customFormat="1" x14ac:dyDescent="0.25">
      <c r="A66" s="285"/>
      <c r="B66" s="317"/>
      <c r="C66" s="319"/>
      <c r="D66" s="166" t="s">
        <v>49</v>
      </c>
      <c r="E66" s="162" t="s">
        <v>58</v>
      </c>
      <c r="F66" s="163">
        <v>243</v>
      </c>
      <c r="G66" s="248"/>
      <c r="H66" s="251"/>
      <c r="I66" s="254"/>
      <c r="J66" s="254"/>
    </row>
    <row r="67" spans="1:10" s="164" customFormat="1" x14ac:dyDescent="0.25">
      <c r="A67" s="285"/>
      <c r="B67" s="317"/>
      <c r="C67" s="319"/>
      <c r="D67" s="166" t="s">
        <v>49</v>
      </c>
      <c r="E67" s="162" t="s">
        <v>120</v>
      </c>
      <c r="F67" s="163">
        <v>247</v>
      </c>
      <c r="G67" s="248"/>
      <c r="H67" s="251"/>
      <c r="I67" s="254"/>
      <c r="J67" s="254"/>
    </row>
    <row r="68" spans="1:10" s="164" customFormat="1" x14ac:dyDescent="0.25">
      <c r="A68" s="285"/>
      <c r="B68" s="317"/>
      <c r="C68" s="319"/>
      <c r="D68" s="166" t="s">
        <v>48</v>
      </c>
      <c r="E68" s="162" t="s">
        <v>121</v>
      </c>
      <c r="F68" s="163" t="s">
        <v>636</v>
      </c>
      <c r="G68" s="248"/>
      <c r="H68" s="251"/>
      <c r="I68" s="254"/>
      <c r="J68" s="254"/>
    </row>
    <row r="69" spans="1:10" s="164" customFormat="1" x14ac:dyDescent="0.25">
      <c r="A69" s="286"/>
      <c r="B69" s="318"/>
      <c r="C69" s="320"/>
      <c r="D69" s="166" t="s">
        <v>48</v>
      </c>
      <c r="E69" s="162" t="s">
        <v>122</v>
      </c>
      <c r="F69" s="163">
        <v>119</v>
      </c>
      <c r="G69" s="249"/>
      <c r="H69" s="252"/>
      <c r="I69" s="255"/>
      <c r="J69" s="255"/>
    </row>
    <row r="70" spans="1:10" s="164" customFormat="1" x14ac:dyDescent="0.25">
      <c r="A70" s="284" t="s">
        <v>714</v>
      </c>
      <c r="B70" s="316" t="s">
        <v>49</v>
      </c>
      <c r="C70" s="323">
        <v>18</v>
      </c>
      <c r="D70" s="166" t="s">
        <v>49</v>
      </c>
      <c r="E70" s="167" t="s">
        <v>111</v>
      </c>
      <c r="F70" s="163">
        <v>246</v>
      </c>
      <c r="G70" s="247">
        <v>1923</v>
      </c>
      <c r="H70" s="250">
        <f>G70*1.9/365</f>
        <v>10.010136986301369</v>
      </c>
      <c r="I70" s="253">
        <v>10</v>
      </c>
      <c r="J70" s="253">
        <v>8</v>
      </c>
    </row>
    <row r="71" spans="1:10" s="164" customFormat="1" x14ac:dyDescent="0.25">
      <c r="A71" s="285"/>
      <c r="B71" s="317"/>
      <c r="C71" s="319"/>
      <c r="D71" s="166" t="s">
        <v>49</v>
      </c>
      <c r="E71" s="167" t="s">
        <v>112</v>
      </c>
      <c r="F71" s="163">
        <v>152</v>
      </c>
      <c r="G71" s="248"/>
      <c r="H71" s="251"/>
      <c r="I71" s="254"/>
      <c r="J71" s="254"/>
    </row>
    <row r="72" spans="1:10" s="164" customFormat="1" x14ac:dyDescent="0.25">
      <c r="A72" s="285"/>
      <c r="B72" s="317"/>
      <c r="C72" s="319"/>
      <c r="D72" s="166" t="s">
        <v>49</v>
      </c>
      <c r="E72" s="167" t="s">
        <v>113</v>
      </c>
      <c r="F72" s="163">
        <v>369</v>
      </c>
      <c r="G72" s="248"/>
      <c r="H72" s="251"/>
      <c r="I72" s="254"/>
      <c r="J72" s="254"/>
    </row>
    <row r="73" spans="1:10" s="164" customFormat="1" x14ac:dyDescent="0.25">
      <c r="A73" s="285"/>
      <c r="B73" s="317"/>
      <c r="C73" s="319"/>
      <c r="D73" s="166" t="s">
        <v>49</v>
      </c>
      <c r="E73" s="167" t="s">
        <v>114</v>
      </c>
      <c r="F73" s="163">
        <v>877</v>
      </c>
      <c r="G73" s="248"/>
      <c r="H73" s="251"/>
      <c r="I73" s="254"/>
      <c r="J73" s="254"/>
    </row>
    <row r="74" spans="1:10" s="164" customFormat="1" x14ac:dyDescent="0.25">
      <c r="A74" s="285"/>
      <c r="B74" s="318"/>
      <c r="C74" s="320"/>
      <c r="D74" s="166" t="s">
        <v>49</v>
      </c>
      <c r="E74" s="167" t="s">
        <v>115</v>
      </c>
      <c r="F74" s="163">
        <v>279</v>
      </c>
      <c r="G74" s="249"/>
      <c r="H74" s="252"/>
      <c r="I74" s="255"/>
      <c r="J74" s="255"/>
    </row>
    <row r="75" spans="1:10" s="164" customFormat="1" ht="16.5" x14ac:dyDescent="0.25">
      <c r="A75" s="169">
        <v>17</v>
      </c>
      <c r="B75" s="170" t="s">
        <v>49</v>
      </c>
      <c r="C75" s="171" t="s">
        <v>50</v>
      </c>
      <c r="D75" s="166" t="s">
        <v>49</v>
      </c>
      <c r="E75" s="162" t="s">
        <v>50</v>
      </c>
      <c r="F75" s="163" t="s">
        <v>636</v>
      </c>
      <c r="G75" s="168"/>
      <c r="H75" s="172">
        <f>G75*1.9/365</f>
        <v>0</v>
      </c>
      <c r="I75" s="173">
        <v>1</v>
      </c>
      <c r="J75" s="173">
        <v>1</v>
      </c>
    </row>
    <row r="76" spans="1:10" s="164" customFormat="1" x14ac:dyDescent="0.25">
      <c r="A76" s="284" t="s">
        <v>715</v>
      </c>
      <c r="B76" s="316" t="s">
        <v>49</v>
      </c>
      <c r="C76" s="323">
        <v>38</v>
      </c>
      <c r="D76" s="166" t="s">
        <v>49</v>
      </c>
      <c r="E76" s="167" t="s">
        <v>106</v>
      </c>
      <c r="F76" s="163">
        <v>386</v>
      </c>
      <c r="G76" s="247">
        <v>1027</v>
      </c>
      <c r="H76" s="250">
        <f>G76*1.9/365</f>
        <v>5.3460273972602739</v>
      </c>
      <c r="I76" s="253">
        <v>5</v>
      </c>
      <c r="J76" s="253">
        <v>5</v>
      </c>
    </row>
    <row r="77" spans="1:10" s="164" customFormat="1" x14ac:dyDescent="0.25">
      <c r="A77" s="285"/>
      <c r="B77" s="317"/>
      <c r="C77" s="319"/>
      <c r="D77" s="166" t="s">
        <v>49</v>
      </c>
      <c r="E77" s="167" t="s">
        <v>107</v>
      </c>
      <c r="F77" s="163">
        <v>268</v>
      </c>
      <c r="G77" s="248"/>
      <c r="H77" s="251"/>
      <c r="I77" s="254"/>
      <c r="J77" s="254"/>
    </row>
    <row r="78" spans="1:10" s="164" customFormat="1" x14ac:dyDescent="0.25">
      <c r="A78" s="285"/>
      <c r="B78" s="318"/>
      <c r="C78" s="320"/>
      <c r="D78" s="166" t="s">
        <v>49</v>
      </c>
      <c r="E78" s="167" t="s">
        <v>108</v>
      </c>
      <c r="F78" s="163">
        <v>373</v>
      </c>
      <c r="G78" s="249"/>
      <c r="H78" s="252"/>
      <c r="I78" s="255"/>
      <c r="J78" s="255"/>
    </row>
    <row r="79" spans="1:10" s="164" customFormat="1" x14ac:dyDescent="0.25">
      <c r="A79" s="284" t="s">
        <v>716</v>
      </c>
      <c r="B79" s="316" t="s">
        <v>49</v>
      </c>
      <c r="C79" s="323">
        <v>42</v>
      </c>
      <c r="D79" s="166" t="s">
        <v>49</v>
      </c>
      <c r="E79" s="162" t="s">
        <v>109</v>
      </c>
      <c r="F79" s="163">
        <v>54</v>
      </c>
      <c r="G79" s="247">
        <v>963</v>
      </c>
      <c r="H79" s="250">
        <f>G79*1.9/365</f>
        <v>5.012876712328767</v>
      </c>
      <c r="I79" s="253">
        <v>6</v>
      </c>
      <c r="J79" s="253">
        <v>6</v>
      </c>
    </row>
    <row r="80" spans="1:10" s="164" customFormat="1" x14ac:dyDescent="0.25">
      <c r="A80" s="285"/>
      <c r="B80" s="317"/>
      <c r="C80" s="319"/>
      <c r="D80" s="166" t="s">
        <v>49</v>
      </c>
      <c r="E80" s="162" t="s">
        <v>147</v>
      </c>
      <c r="F80" s="163">
        <v>122</v>
      </c>
      <c r="G80" s="248"/>
      <c r="H80" s="251"/>
      <c r="I80" s="254"/>
      <c r="J80" s="254"/>
    </row>
    <row r="81" spans="1:10" s="164" customFormat="1" x14ac:dyDescent="0.25">
      <c r="A81" s="285"/>
      <c r="B81" s="318"/>
      <c r="C81" s="320"/>
      <c r="D81" s="166" t="s">
        <v>49</v>
      </c>
      <c r="E81" s="162" t="s">
        <v>110</v>
      </c>
      <c r="F81" s="163">
        <v>787</v>
      </c>
      <c r="G81" s="249"/>
      <c r="H81" s="252"/>
      <c r="I81" s="255"/>
      <c r="J81" s="255"/>
    </row>
    <row r="82" spans="1:10" s="164" customFormat="1" x14ac:dyDescent="0.25">
      <c r="A82" s="284" t="s">
        <v>717</v>
      </c>
      <c r="B82" s="316" t="s">
        <v>628</v>
      </c>
      <c r="C82" s="323">
        <v>95</v>
      </c>
      <c r="D82" s="166" t="s">
        <v>628</v>
      </c>
      <c r="E82" s="167" t="s">
        <v>100</v>
      </c>
      <c r="F82" s="163">
        <v>149</v>
      </c>
      <c r="G82" s="247">
        <v>811</v>
      </c>
      <c r="H82" s="250">
        <f>G82*1.9/365</f>
        <v>4.2216438356164376</v>
      </c>
      <c r="I82" s="253">
        <v>4</v>
      </c>
      <c r="J82" s="253">
        <v>4</v>
      </c>
    </row>
    <row r="83" spans="1:10" s="164" customFormat="1" x14ac:dyDescent="0.25">
      <c r="A83" s="285"/>
      <c r="B83" s="317"/>
      <c r="C83" s="319"/>
      <c r="D83" s="166" t="s">
        <v>628</v>
      </c>
      <c r="E83" s="167" t="s">
        <v>101</v>
      </c>
      <c r="F83" s="163">
        <v>482</v>
      </c>
      <c r="G83" s="248"/>
      <c r="H83" s="251"/>
      <c r="I83" s="254"/>
      <c r="J83" s="254"/>
    </row>
    <row r="84" spans="1:10" s="164" customFormat="1" x14ac:dyDescent="0.25">
      <c r="A84" s="286"/>
      <c r="B84" s="318"/>
      <c r="C84" s="320"/>
      <c r="D84" s="166" t="s">
        <v>627</v>
      </c>
      <c r="E84" s="167" t="s">
        <v>58</v>
      </c>
      <c r="F84" s="163">
        <v>180</v>
      </c>
      <c r="G84" s="249"/>
      <c r="H84" s="252"/>
      <c r="I84" s="255"/>
      <c r="J84" s="255"/>
    </row>
    <row r="85" spans="1:10" s="164" customFormat="1" x14ac:dyDescent="0.25">
      <c r="A85" s="284" t="s">
        <v>718</v>
      </c>
      <c r="B85" s="317" t="s">
        <v>629</v>
      </c>
      <c r="C85" s="319">
        <v>83</v>
      </c>
      <c r="D85" s="166" t="s">
        <v>628</v>
      </c>
      <c r="E85" s="167" t="s">
        <v>66</v>
      </c>
      <c r="F85" s="163">
        <v>881</v>
      </c>
      <c r="G85" s="247">
        <v>1625</v>
      </c>
      <c r="H85" s="250">
        <f>G85*1.9/365</f>
        <v>8.4589041095890405</v>
      </c>
      <c r="I85" s="253">
        <v>10</v>
      </c>
      <c r="J85" s="253">
        <v>8</v>
      </c>
    </row>
    <row r="86" spans="1:10" s="164" customFormat="1" x14ac:dyDescent="0.25">
      <c r="A86" s="285"/>
      <c r="B86" s="317"/>
      <c r="C86" s="319"/>
      <c r="D86" s="166" t="s">
        <v>628</v>
      </c>
      <c r="E86" s="167" t="s">
        <v>67</v>
      </c>
      <c r="F86" s="163">
        <v>180</v>
      </c>
      <c r="G86" s="248"/>
      <c r="H86" s="251"/>
      <c r="I86" s="254"/>
      <c r="J86" s="254"/>
    </row>
    <row r="87" spans="1:10" s="164" customFormat="1" x14ac:dyDescent="0.25">
      <c r="A87" s="285"/>
      <c r="B87" s="317"/>
      <c r="C87" s="319"/>
      <c r="D87" s="166" t="s">
        <v>628</v>
      </c>
      <c r="E87" s="167" t="s">
        <v>71</v>
      </c>
      <c r="F87" s="163">
        <v>238</v>
      </c>
      <c r="G87" s="248"/>
      <c r="H87" s="251"/>
      <c r="I87" s="254"/>
      <c r="J87" s="254"/>
    </row>
    <row r="88" spans="1:10" s="164" customFormat="1" x14ac:dyDescent="0.25">
      <c r="A88" s="286"/>
      <c r="B88" s="318"/>
      <c r="C88" s="320"/>
      <c r="D88" s="166" t="s">
        <v>628</v>
      </c>
      <c r="E88" s="167" t="s">
        <v>61</v>
      </c>
      <c r="F88" s="163">
        <v>326</v>
      </c>
      <c r="G88" s="249"/>
      <c r="H88" s="252"/>
      <c r="I88" s="255"/>
      <c r="J88" s="255"/>
    </row>
    <row r="89" spans="1:10" s="164" customFormat="1" x14ac:dyDescent="0.25">
      <c r="A89" s="284" t="s">
        <v>719</v>
      </c>
      <c r="B89" s="316" t="s">
        <v>628</v>
      </c>
      <c r="C89" s="323">
        <v>55</v>
      </c>
      <c r="D89" s="166" t="s">
        <v>628</v>
      </c>
      <c r="E89" s="167" t="s">
        <v>70</v>
      </c>
      <c r="F89" s="163">
        <v>62</v>
      </c>
      <c r="G89" s="247">
        <v>2919</v>
      </c>
      <c r="H89" s="250">
        <f>G89*1.9/365</f>
        <v>15.194794520547944</v>
      </c>
      <c r="I89" s="253">
        <v>17</v>
      </c>
      <c r="J89" s="253">
        <v>12</v>
      </c>
    </row>
    <row r="90" spans="1:10" s="164" customFormat="1" x14ac:dyDescent="0.25">
      <c r="A90" s="285"/>
      <c r="B90" s="317"/>
      <c r="C90" s="319"/>
      <c r="D90" s="166" t="s">
        <v>628</v>
      </c>
      <c r="E90" s="167" t="s">
        <v>69</v>
      </c>
      <c r="F90" s="163">
        <v>117</v>
      </c>
      <c r="G90" s="248"/>
      <c r="H90" s="251"/>
      <c r="I90" s="254"/>
      <c r="J90" s="254"/>
    </row>
    <row r="91" spans="1:10" s="164" customFormat="1" x14ac:dyDescent="0.25">
      <c r="A91" s="285"/>
      <c r="B91" s="317"/>
      <c r="C91" s="319"/>
      <c r="D91" s="166" t="s">
        <v>628</v>
      </c>
      <c r="E91" s="167" t="s">
        <v>72</v>
      </c>
      <c r="F91" s="163">
        <v>186</v>
      </c>
      <c r="G91" s="248"/>
      <c r="H91" s="251"/>
      <c r="I91" s="254"/>
      <c r="J91" s="254"/>
    </row>
    <row r="92" spans="1:10" s="164" customFormat="1" x14ac:dyDescent="0.25">
      <c r="A92" s="285"/>
      <c r="B92" s="317"/>
      <c r="C92" s="319"/>
      <c r="D92" s="166" t="s">
        <v>628</v>
      </c>
      <c r="E92" s="167" t="s">
        <v>73</v>
      </c>
      <c r="F92" s="163">
        <v>142</v>
      </c>
      <c r="G92" s="248"/>
      <c r="H92" s="251"/>
      <c r="I92" s="254"/>
      <c r="J92" s="254"/>
    </row>
    <row r="93" spans="1:10" s="164" customFormat="1" x14ac:dyDescent="0.25">
      <c r="A93" s="285"/>
      <c r="B93" s="317"/>
      <c r="C93" s="319"/>
      <c r="D93" s="166" t="s">
        <v>628</v>
      </c>
      <c r="E93" s="167" t="s">
        <v>74</v>
      </c>
      <c r="F93" s="163">
        <v>105</v>
      </c>
      <c r="G93" s="248"/>
      <c r="H93" s="251"/>
      <c r="I93" s="254"/>
      <c r="J93" s="254"/>
    </row>
    <row r="94" spans="1:10" s="164" customFormat="1" x14ac:dyDescent="0.25">
      <c r="A94" s="285"/>
      <c r="B94" s="317"/>
      <c r="C94" s="319"/>
      <c r="D94" s="166" t="s">
        <v>628</v>
      </c>
      <c r="E94" s="167" t="s">
        <v>75</v>
      </c>
      <c r="F94" s="163">
        <v>1038</v>
      </c>
      <c r="G94" s="248"/>
      <c r="H94" s="251"/>
      <c r="I94" s="254"/>
      <c r="J94" s="254"/>
    </row>
    <row r="95" spans="1:10" s="164" customFormat="1" x14ac:dyDescent="0.25">
      <c r="A95" s="285"/>
      <c r="B95" s="317"/>
      <c r="C95" s="319"/>
      <c r="D95" s="166" t="s">
        <v>628</v>
      </c>
      <c r="E95" s="167" t="s">
        <v>76</v>
      </c>
      <c r="F95" s="163">
        <v>525</v>
      </c>
      <c r="G95" s="248"/>
      <c r="H95" s="251"/>
      <c r="I95" s="254"/>
      <c r="J95" s="254"/>
    </row>
    <row r="96" spans="1:10" s="164" customFormat="1" x14ac:dyDescent="0.25">
      <c r="A96" s="285"/>
      <c r="B96" s="317"/>
      <c r="C96" s="319"/>
      <c r="D96" s="166" t="s">
        <v>628</v>
      </c>
      <c r="E96" s="167" t="s">
        <v>77</v>
      </c>
      <c r="F96" s="163">
        <v>118</v>
      </c>
      <c r="G96" s="248"/>
      <c r="H96" s="251"/>
      <c r="I96" s="254"/>
      <c r="J96" s="254"/>
    </row>
    <row r="97" spans="1:10" s="164" customFormat="1" x14ac:dyDescent="0.25">
      <c r="A97" s="285"/>
      <c r="B97" s="317"/>
      <c r="C97" s="319"/>
      <c r="D97" s="166" t="s">
        <v>628</v>
      </c>
      <c r="E97" s="167" t="s">
        <v>78</v>
      </c>
      <c r="F97" s="163">
        <v>340</v>
      </c>
      <c r="G97" s="248"/>
      <c r="H97" s="251"/>
      <c r="I97" s="254"/>
      <c r="J97" s="254"/>
    </row>
    <row r="98" spans="1:10" s="164" customFormat="1" x14ac:dyDescent="0.25">
      <c r="A98" s="285"/>
      <c r="B98" s="318"/>
      <c r="C98" s="320"/>
      <c r="D98" s="174" t="s">
        <v>628</v>
      </c>
      <c r="E98" s="175" t="s">
        <v>79</v>
      </c>
      <c r="F98" s="165">
        <v>286</v>
      </c>
      <c r="G98" s="249"/>
      <c r="H98" s="252"/>
      <c r="I98" s="255"/>
      <c r="J98" s="255"/>
    </row>
    <row r="99" spans="1:10" s="164" customFormat="1" x14ac:dyDescent="0.25">
      <c r="A99" s="315" t="s">
        <v>720</v>
      </c>
      <c r="B99" s="316" t="s">
        <v>628</v>
      </c>
      <c r="C99" s="323">
        <v>33</v>
      </c>
      <c r="D99" s="166" t="s">
        <v>628</v>
      </c>
      <c r="E99" s="167" t="s">
        <v>80</v>
      </c>
      <c r="F99" s="163" t="s">
        <v>636</v>
      </c>
      <c r="G99" s="247">
        <v>1980</v>
      </c>
      <c r="H99" s="250">
        <f>G99*1.9/365</f>
        <v>10.306849315068494</v>
      </c>
      <c r="I99" s="253">
        <v>10</v>
      </c>
      <c r="J99" s="253">
        <v>9</v>
      </c>
    </row>
    <row r="100" spans="1:10" s="164" customFormat="1" x14ac:dyDescent="0.25">
      <c r="A100" s="315"/>
      <c r="B100" s="317"/>
      <c r="C100" s="319"/>
      <c r="D100" s="166" t="s">
        <v>628</v>
      </c>
      <c r="E100" s="167" t="s">
        <v>7</v>
      </c>
      <c r="F100" s="163">
        <v>131</v>
      </c>
      <c r="G100" s="248"/>
      <c r="H100" s="251"/>
      <c r="I100" s="254"/>
      <c r="J100" s="254"/>
    </row>
    <row r="101" spans="1:10" s="164" customFormat="1" x14ac:dyDescent="0.25">
      <c r="A101" s="315"/>
      <c r="B101" s="317"/>
      <c r="C101" s="319"/>
      <c r="D101" s="166" t="s">
        <v>628</v>
      </c>
      <c r="E101" s="167" t="s">
        <v>81</v>
      </c>
      <c r="F101" s="163">
        <v>101</v>
      </c>
      <c r="G101" s="248"/>
      <c r="H101" s="251"/>
      <c r="I101" s="254"/>
      <c r="J101" s="254"/>
    </row>
    <row r="102" spans="1:10" s="164" customFormat="1" x14ac:dyDescent="0.25">
      <c r="A102" s="315"/>
      <c r="B102" s="317"/>
      <c r="C102" s="319"/>
      <c r="D102" s="166" t="s">
        <v>628</v>
      </c>
      <c r="E102" s="167" t="s">
        <v>82</v>
      </c>
      <c r="F102" s="163">
        <v>114</v>
      </c>
      <c r="G102" s="248"/>
      <c r="H102" s="251"/>
      <c r="I102" s="254"/>
      <c r="J102" s="254"/>
    </row>
    <row r="103" spans="1:10" s="164" customFormat="1" x14ac:dyDescent="0.25">
      <c r="A103" s="315"/>
      <c r="B103" s="317"/>
      <c r="C103" s="319"/>
      <c r="D103" s="166" t="s">
        <v>628</v>
      </c>
      <c r="E103" s="167" t="s">
        <v>83</v>
      </c>
      <c r="F103" s="163">
        <v>91</v>
      </c>
      <c r="G103" s="248"/>
      <c r="H103" s="251"/>
      <c r="I103" s="254"/>
      <c r="J103" s="254"/>
    </row>
    <row r="104" spans="1:10" s="164" customFormat="1" x14ac:dyDescent="0.25">
      <c r="A104" s="315"/>
      <c r="B104" s="317"/>
      <c r="C104" s="319"/>
      <c r="D104" s="166" t="s">
        <v>628</v>
      </c>
      <c r="E104" s="167" t="s">
        <v>84</v>
      </c>
      <c r="F104" s="163">
        <v>605</v>
      </c>
      <c r="G104" s="248"/>
      <c r="H104" s="251"/>
      <c r="I104" s="254"/>
      <c r="J104" s="254"/>
    </row>
    <row r="105" spans="1:10" s="164" customFormat="1" x14ac:dyDescent="0.25">
      <c r="A105" s="315"/>
      <c r="B105" s="317"/>
      <c r="C105" s="319"/>
      <c r="D105" s="166" t="s">
        <v>628</v>
      </c>
      <c r="E105" s="176" t="s">
        <v>87</v>
      </c>
      <c r="F105" s="163">
        <v>230</v>
      </c>
      <c r="G105" s="248"/>
      <c r="H105" s="251"/>
      <c r="I105" s="254"/>
      <c r="J105" s="254"/>
    </row>
    <row r="106" spans="1:10" s="164" customFormat="1" x14ac:dyDescent="0.25">
      <c r="A106" s="315"/>
      <c r="B106" s="317"/>
      <c r="C106" s="319"/>
      <c r="D106" s="166" t="s">
        <v>628</v>
      </c>
      <c r="E106" s="176" t="s">
        <v>85</v>
      </c>
      <c r="F106" s="163">
        <v>350</v>
      </c>
      <c r="G106" s="248"/>
      <c r="H106" s="251"/>
      <c r="I106" s="254"/>
      <c r="J106" s="254"/>
    </row>
    <row r="107" spans="1:10" s="164" customFormat="1" x14ac:dyDescent="0.25">
      <c r="A107" s="284"/>
      <c r="B107" s="317"/>
      <c r="C107" s="319"/>
      <c r="D107" s="174" t="s">
        <v>628</v>
      </c>
      <c r="E107" s="177" t="s">
        <v>86</v>
      </c>
      <c r="F107" s="165">
        <v>358</v>
      </c>
      <c r="G107" s="248"/>
      <c r="H107" s="251"/>
      <c r="I107" s="254"/>
      <c r="J107" s="254"/>
    </row>
    <row r="108" spans="1:10" s="164" customFormat="1" x14ac:dyDescent="0.25">
      <c r="A108" s="348" t="s">
        <v>721</v>
      </c>
      <c r="B108" s="350" t="s">
        <v>722</v>
      </c>
      <c r="C108" s="323"/>
      <c r="D108" s="166" t="s">
        <v>722</v>
      </c>
      <c r="E108" s="176"/>
      <c r="F108" s="163">
        <v>33</v>
      </c>
      <c r="G108" s="247">
        <v>78</v>
      </c>
      <c r="H108" s="250">
        <f>G108*2.32/365</f>
        <v>0.49578082191780815</v>
      </c>
      <c r="I108" s="253">
        <v>1</v>
      </c>
      <c r="J108" s="253">
        <v>1</v>
      </c>
    </row>
    <row r="109" spans="1:10" s="164" customFormat="1" x14ac:dyDescent="0.25">
      <c r="A109" s="349"/>
      <c r="B109" s="351"/>
      <c r="C109" s="319"/>
      <c r="D109" s="166" t="s">
        <v>697</v>
      </c>
      <c r="E109" s="176"/>
      <c r="F109" s="163">
        <v>31</v>
      </c>
      <c r="G109" s="248"/>
      <c r="H109" s="251"/>
      <c r="I109" s="254"/>
      <c r="J109" s="254"/>
    </row>
    <row r="110" spans="1:10" s="164" customFormat="1" x14ac:dyDescent="0.25">
      <c r="A110" s="349"/>
      <c r="B110" s="351"/>
      <c r="C110" s="319"/>
      <c r="D110" s="166" t="s">
        <v>696</v>
      </c>
      <c r="E110" s="176"/>
      <c r="F110" s="163">
        <v>14</v>
      </c>
      <c r="G110" s="248"/>
      <c r="H110" s="251"/>
      <c r="I110" s="254"/>
      <c r="J110" s="254"/>
    </row>
    <row r="111" spans="1:10" s="164" customFormat="1" x14ac:dyDescent="0.25">
      <c r="A111" s="284" t="s">
        <v>723</v>
      </c>
      <c r="B111" s="241" t="s">
        <v>148</v>
      </c>
      <c r="C111" s="245" t="s">
        <v>126</v>
      </c>
      <c r="D111" s="178" t="s">
        <v>270</v>
      </c>
      <c r="E111" s="176" t="s">
        <v>116</v>
      </c>
      <c r="F111" s="179">
        <v>388</v>
      </c>
      <c r="G111" s="247">
        <v>780</v>
      </c>
      <c r="H111" s="250">
        <f>G111*1.9/365</f>
        <v>4.0602739726027401</v>
      </c>
      <c r="I111" s="253">
        <v>4</v>
      </c>
      <c r="J111" s="253">
        <v>4</v>
      </c>
    </row>
    <row r="112" spans="1:10" s="164" customFormat="1" x14ac:dyDescent="0.25">
      <c r="A112" s="286"/>
      <c r="B112" s="242"/>
      <c r="C112" s="246"/>
      <c r="D112" s="178" t="s">
        <v>270</v>
      </c>
      <c r="E112" s="176" t="s">
        <v>24</v>
      </c>
      <c r="F112" s="179">
        <v>392</v>
      </c>
      <c r="G112" s="249"/>
      <c r="H112" s="252"/>
      <c r="I112" s="255"/>
      <c r="J112" s="255"/>
    </row>
    <row r="113" spans="1:10" s="164" customFormat="1" x14ac:dyDescent="0.25">
      <c r="A113" s="284" t="s">
        <v>724</v>
      </c>
      <c r="B113" s="314" t="s">
        <v>148</v>
      </c>
      <c r="C113" s="311" t="s">
        <v>127</v>
      </c>
      <c r="D113" s="178" t="s">
        <v>148</v>
      </c>
      <c r="E113" s="180">
        <v>25</v>
      </c>
      <c r="F113" s="180" t="s">
        <v>636</v>
      </c>
      <c r="G113" s="247"/>
      <c r="H113" s="250">
        <f>G113*1.9/365</f>
        <v>0</v>
      </c>
      <c r="I113" s="253"/>
      <c r="J113" s="253">
        <v>2</v>
      </c>
    </row>
    <row r="114" spans="1:10" s="164" customFormat="1" x14ac:dyDescent="0.25">
      <c r="A114" s="285"/>
      <c r="B114" s="314"/>
      <c r="C114" s="311"/>
      <c r="D114" s="178" t="s">
        <v>148</v>
      </c>
      <c r="E114" s="180" t="s">
        <v>639</v>
      </c>
      <c r="F114" s="180" t="s">
        <v>636</v>
      </c>
      <c r="G114" s="248"/>
      <c r="H114" s="251"/>
      <c r="I114" s="254"/>
      <c r="J114" s="254"/>
    </row>
    <row r="115" spans="1:10" s="164" customFormat="1" x14ac:dyDescent="0.25">
      <c r="A115" s="285"/>
      <c r="B115" s="314"/>
      <c r="C115" s="311"/>
      <c r="D115" s="178" t="s">
        <v>148</v>
      </c>
      <c r="E115" s="180" t="s">
        <v>640</v>
      </c>
      <c r="F115" s="180" t="s">
        <v>636</v>
      </c>
      <c r="G115" s="248"/>
      <c r="H115" s="251"/>
      <c r="I115" s="254"/>
      <c r="J115" s="254"/>
    </row>
    <row r="116" spans="1:10" s="164" customFormat="1" x14ac:dyDescent="0.25">
      <c r="A116" s="285"/>
      <c r="B116" s="314"/>
      <c r="C116" s="311"/>
      <c r="D116" s="178" t="s">
        <v>148</v>
      </c>
      <c r="E116" s="180" t="s">
        <v>127</v>
      </c>
      <c r="F116" s="180" t="s">
        <v>636</v>
      </c>
      <c r="G116" s="248"/>
      <c r="H116" s="251"/>
      <c r="I116" s="254"/>
      <c r="J116" s="254"/>
    </row>
    <row r="117" spans="1:10" s="164" customFormat="1" x14ac:dyDescent="0.25">
      <c r="A117" s="285"/>
      <c r="B117" s="314"/>
      <c r="C117" s="311"/>
      <c r="D117" s="178" t="s">
        <v>148</v>
      </c>
      <c r="E117" s="180" t="s">
        <v>641</v>
      </c>
      <c r="F117" s="180" t="s">
        <v>636</v>
      </c>
      <c r="G117" s="248"/>
      <c r="H117" s="251"/>
      <c r="I117" s="254"/>
      <c r="J117" s="254"/>
    </row>
    <row r="118" spans="1:10" s="164" customFormat="1" x14ac:dyDescent="0.25">
      <c r="A118" s="285"/>
      <c r="B118" s="314"/>
      <c r="C118" s="311"/>
      <c r="D118" s="178" t="s">
        <v>148</v>
      </c>
      <c r="E118" s="180" t="s">
        <v>642</v>
      </c>
      <c r="F118" s="180" t="s">
        <v>636</v>
      </c>
      <c r="G118" s="248"/>
      <c r="H118" s="251"/>
      <c r="I118" s="254"/>
      <c r="J118" s="254"/>
    </row>
    <row r="119" spans="1:10" s="164" customFormat="1" x14ac:dyDescent="0.25">
      <c r="A119" s="285"/>
      <c r="B119" s="314"/>
      <c r="C119" s="311"/>
      <c r="D119" s="178" t="s">
        <v>148</v>
      </c>
      <c r="E119" s="180" t="s">
        <v>643</v>
      </c>
      <c r="F119" s="180" t="s">
        <v>636</v>
      </c>
      <c r="G119" s="248"/>
      <c r="H119" s="251"/>
      <c r="I119" s="254"/>
      <c r="J119" s="254"/>
    </row>
    <row r="120" spans="1:10" s="164" customFormat="1" x14ac:dyDescent="0.25">
      <c r="A120" s="284" t="s">
        <v>725</v>
      </c>
      <c r="B120" s="241" t="s">
        <v>148</v>
      </c>
      <c r="C120" s="245" t="s">
        <v>128</v>
      </c>
      <c r="D120" s="178" t="s">
        <v>148</v>
      </c>
      <c r="E120" s="176" t="s">
        <v>128</v>
      </c>
      <c r="F120" s="180" t="s">
        <v>636</v>
      </c>
      <c r="G120" s="247"/>
      <c r="H120" s="250">
        <f>G120*1.9/365</f>
        <v>0</v>
      </c>
      <c r="I120" s="253"/>
      <c r="J120" s="253">
        <v>1</v>
      </c>
    </row>
    <row r="121" spans="1:10" s="164" customFormat="1" x14ac:dyDescent="0.25">
      <c r="A121" s="285"/>
      <c r="B121" s="314"/>
      <c r="C121" s="311"/>
      <c r="D121" s="178" t="s">
        <v>148</v>
      </c>
      <c r="E121" s="176" t="s">
        <v>643</v>
      </c>
      <c r="F121" s="180" t="s">
        <v>636</v>
      </c>
      <c r="G121" s="248"/>
      <c r="H121" s="251"/>
      <c r="I121" s="254"/>
      <c r="J121" s="254"/>
    </row>
    <row r="122" spans="1:10" s="164" customFormat="1" x14ac:dyDescent="0.25">
      <c r="A122" s="285"/>
      <c r="B122" s="314"/>
      <c r="C122" s="311"/>
      <c r="D122" s="178" t="s">
        <v>148</v>
      </c>
      <c r="E122" s="176" t="s">
        <v>644</v>
      </c>
      <c r="F122" s="180" t="s">
        <v>636</v>
      </c>
      <c r="G122" s="248"/>
      <c r="H122" s="251"/>
      <c r="I122" s="254"/>
      <c r="J122" s="254"/>
    </row>
    <row r="123" spans="1:10" s="164" customFormat="1" x14ac:dyDescent="0.25">
      <c r="A123" s="286"/>
      <c r="B123" s="242"/>
      <c r="C123" s="246"/>
      <c r="D123" s="178" t="s">
        <v>148</v>
      </c>
      <c r="E123" s="176" t="s">
        <v>645</v>
      </c>
      <c r="F123" s="180" t="s">
        <v>636</v>
      </c>
      <c r="G123" s="249"/>
      <c r="H123" s="252"/>
      <c r="I123" s="255"/>
      <c r="J123" s="255"/>
    </row>
    <row r="124" spans="1:10" s="164" customFormat="1" x14ac:dyDescent="0.25">
      <c r="A124" s="284" t="s">
        <v>726</v>
      </c>
      <c r="B124" s="314" t="s">
        <v>148</v>
      </c>
      <c r="C124" s="311">
        <v>8</v>
      </c>
      <c r="D124" s="178" t="s">
        <v>270</v>
      </c>
      <c r="E124" s="176" t="s">
        <v>120</v>
      </c>
      <c r="F124" s="179">
        <v>400</v>
      </c>
      <c r="G124" s="247">
        <v>916</v>
      </c>
      <c r="H124" s="250">
        <f>G124*1.9/365</f>
        <v>4.768219178082191</v>
      </c>
      <c r="I124" s="253">
        <v>5</v>
      </c>
      <c r="J124" s="253">
        <v>4</v>
      </c>
    </row>
    <row r="125" spans="1:10" s="164" customFormat="1" x14ac:dyDescent="0.25">
      <c r="A125" s="286"/>
      <c r="B125" s="242"/>
      <c r="C125" s="246"/>
      <c r="D125" s="178" t="s">
        <v>270</v>
      </c>
      <c r="E125" s="176" t="s">
        <v>150</v>
      </c>
      <c r="F125" s="179">
        <v>516</v>
      </c>
      <c r="G125" s="249"/>
      <c r="H125" s="252"/>
      <c r="I125" s="255"/>
      <c r="J125" s="255"/>
    </row>
    <row r="126" spans="1:10" s="164" customFormat="1" ht="16.5" x14ac:dyDescent="0.25">
      <c r="A126" s="181" t="s">
        <v>727</v>
      </c>
      <c r="B126" s="182" t="s">
        <v>270</v>
      </c>
      <c r="C126" s="183" t="s">
        <v>129</v>
      </c>
      <c r="D126" s="178" t="s">
        <v>270</v>
      </c>
      <c r="E126" s="176" t="s">
        <v>129</v>
      </c>
      <c r="F126" s="179">
        <v>429</v>
      </c>
      <c r="G126" s="168">
        <v>429</v>
      </c>
      <c r="H126" s="172">
        <f>G126*1.9/365</f>
        <v>2.2331506849315068</v>
      </c>
      <c r="I126" s="173">
        <v>3</v>
      </c>
      <c r="J126" s="173">
        <v>2</v>
      </c>
    </row>
    <row r="127" spans="1:10" s="164" customFormat="1" x14ac:dyDescent="0.25">
      <c r="A127" s="243" t="s">
        <v>728</v>
      </c>
      <c r="B127" s="241" t="s">
        <v>148</v>
      </c>
      <c r="C127" s="245">
        <v>48</v>
      </c>
      <c r="D127" s="178" t="s">
        <v>270</v>
      </c>
      <c r="E127" s="176" t="s">
        <v>110</v>
      </c>
      <c r="F127" s="179">
        <v>160</v>
      </c>
      <c r="G127" s="247">
        <v>891</v>
      </c>
      <c r="H127" s="250">
        <f>G127*1.9/365</f>
        <v>4.6380821917808213</v>
      </c>
      <c r="I127" s="253">
        <v>5</v>
      </c>
      <c r="J127" s="253">
        <v>5</v>
      </c>
    </row>
    <row r="128" spans="1:10" s="164" customFormat="1" x14ac:dyDescent="0.25">
      <c r="A128" s="244"/>
      <c r="B128" s="242"/>
      <c r="C128" s="246"/>
      <c r="D128" s="178" t="s">
        <v>270</v>
      </c>
      <c r="E128" s="176" t="s">
        <v>151</v>
      </c>
      <c r="F128" s="179">
        <v>731</v>
      </c>
      <c r="G128" s="249"/>
      <c r="H128" s="252"/>
      <c r="I128" s="255"/>
      <c r="J128" s="255"/>
    </row>
    <row r="129" spans="1:10" s="164" customFormat="1" x14ac:dyDescent="0.25">
      <c r="A129" s="296" t="s">
        <v>729</v>
      </c>
      <c r="B129" s="241" t="s">
        <v>270</v>
      </c>
      <c r="C129" s="245" t="s">
        <v>132</v>
      </c>
      <c r="D129" s="178" t="s">
        <v>270</v>
      </c>
      <c r="E129" s="176" t="s">
        <v>152</v>
      </c>
      <c r="F129" s="179">
        <v>143</v>
      </c>
      <c r="G129" s="247">
        <v>485</v>
      </c>
      <c r="H129" s="250">
        <f>G129*1.9/365</f>
        <v>2.5246575342465754</v>
      </c>
      <c r="I129" s="253">
        <v>3</v>
      </c>
      <c r="J129" s="253">
        <v>3</v>
      </c>
    </row>
    <row r="130" spans="1:10" s="164" customFormat="1" x14ac:dyDescent="0.25">
      <c r="A130" s="296"/>
      <c r="B130" s="314"/>
      <c r="C130" s="311"/>
      <c r="D130" s="178" t="s">
        <v>270</v>
      </c>
      <c r="E130" s="176" t="s">
        <v>132</v>
      </c>
      <c r="F130" s="179">
        <v>143</v>
      </c>
      <c r="G130" s="248"/>
      <c r="H130" s="251"/>
      <c r="I130" s="254"/>
      <c r="J130" s="254"/>
    </row>
    <row r="131" spans="1:10" s="164" customFormat="1" x14ac:dyDescent="0.25">
      <c r="A131" s="244"/>
      <c r="B131" s="242"/>
      <c r="C131" s="246"/>
      <c r="D131" s="178" t="s">
        <v>270</v>
      </c>
      <c r="E131" s="176" t="s">
        <v>153</v>
      </c>
      <c r="F131" s="179">
        <v>199</v>
      </c>
      <c r="G131" s="249"/>
      <c r="H131" s="252"/>
      <c r="I131" s="255"/>
      <c r="J131" s="255"/>
    </row>
    <row r="132" spans="1:10" s="164" customFormat="1" x14ac:dyDescent="0.25">
      <c r="A132" s="284" t="s">
        <v>730</v>
      </c>
      <c r="B132" s="314" t="s">
        <v>270</v>
      </c>
      <c r="C132" s="311" t="s">
        <v>131</v>
      </c>
      <c r="D132" s="178" t="s">
        <v>270</v>
      </c>
      <c r="E132" s="176" t="s">
        <v>154</v>
      </c>
      <c r="F132" s="179">
        <v>248</v>
      </c>
      <c r="G132" s="247">
        <v>1474</v>
      </c>
      <c r="H132" s="250">
        <f>G132*1.9/365</f>
        <v>7.6728767123287671</v>
      </c>
      <c r="I132" s="253">
        <v>8</v>
      </c>
      <c r="J132" s="253">
        <v>8</v>
      </c>
    </row>
    <row r="133" spans="1:10" s="164" customFormat="1" x14ac:dyDescent="0.25">
      <c r="A133" s="285"/>
      <c r="B133" s="314"/>
      <c r="C133" s="311"/>
      <c r="D133" s="178" t="s">
        <v>270</v>
      </c>
      <c r="E133" s="176" t="s">
        <v>131</v>
      </c>
      <c r="F133" s="179">
        <v>311</v>
      </c>
      <c r="G133" s="248"/>
      <c r="H133" s="251"/>
      <c r="I133" s="254"/>
      <c r="J133" s="254"/>
    </row>
    <row r="134" spans="1:10" s="164" customFormat="1" x14ac:dyDescent="0.25">
      <c r="A134" s="285"/>
      <c r="B134" s="314"/>
      <c r="C134" s="311"/>
      <c r="D134" s="178" t="s">
        <v>134</v>
      </c>
      <c r="E134" s="176" t="s">
        <v>123</v>
      </c>
      <c r="F134" s="179">
        <v>219</v>
      </c>
      <c r="G134" s="248"/>
      <c r="H134" s="251"/>
      <c r="I134" s="254"/>
      <c r="J134" s="254"/>
    </row>
    <row r="135" spans="1:10" s="164" customFormat="1" x14ac:dyDescent="0.25">
      <c r="A135" s="285"/>
      <c r="B135" s="314"/>
      <c r="C135" s="311"/>
      <c r="D135" s="178" t="s">
        <v>134</v>
      </c>
      <c r="E135" s="176" t="s">
        <v>155</v>
      </c>
      <c r="F135" s="179">
        <v>396</v>
      </c>
      <c r="G135" s="248"/>
      <c r="H135" s="251"/>
      <c r="I135" s="254"/>
      <c r="J135" s="254"/>
    </row>
    <row r="136" spans="1:10" s="164" customFormat="1" x14ac:dyDescent="0.25">
      <c r="A136" s="286"/>
      <c r="B136" s="242"/>
      <c r="C136" s="246"/>
      <c r="D136" s="178" t="s">
        <v>270</v>
      </c>
      <c r="E136" s="176" t="s">
        <v>156</v>
      </c>
      <c r="F136" s="179">
        <v>300</v>
      </c>
      <c r="G136" s="249"/>
      <c r="H136" s="252"/>
      <c r="I136" s="255"/>
      <c r="J136" s="255"/>
    </row>
    <row r="137" spans="1:10" s="164" customFormat="1" x14ac:dyDescent="0.25">
      <c r="A137" s="284" t="s">
        <v>731</v>
      </c>
      <c r="B137" s="241" t="s">
        <v>270</v>
      </c>
      <c r="C137" s="245" t="s">
        <v>178</v>
      </c>
      <c r="D137" s="178" t="s">
        <v>270</v>
      </c>
      <c r="E137" s="176" t="s">
        <v>176</v>
      </c>
      <c r="F137" s="179">
        <v>153</v>
      </c>
      <c r="G137" s="247">
        <v>1054</v>
      </c>
      <c r="H137" s="250">
        <f>G137*1.9/365</f>
        <v>5.4865753424657528</v>
      </c>
      <c r="I137" s="253">
        <v>5</v>
      </c>
      <c r="J137" s="253">
        <v>4</v>
      </c>
    </row>
    <row r="138" spans="1:10" s="164" customFormat="1" x14ac:dyDescent="0.25">
      <c r="A138" s="285"/>
      <c r="B138" s="314"/>
      <c r="C138" s="311"/>
      <c r="D138" s="178" t="s">
        <v>270</v>
      </c>
      <c r="E138" s="176" t="s">
        <v>177</v>
      </c>
      <c r="F138" s="179">
        <v>509</v>
      </c>
      <c r="G138" s="248"/>
      <c r="H138" s="251"/>
      <c r="I138" s="254"/>
      <c r="J138" s="254"/>
    </row>
    <row r="139" spans="1:10" s="164" customFormat="1" x14ac:dyDescent="0.25">
      <c r="A139" s="285"/>
      <c r="B139" s="314"/>
      <c r="C139" s="311"/>
      <c r="D139" s="178" t="s">
        <v>270</v>
      </c>
      <c r="E139" s="176" t="s">
        <v>239</v>
      </c>
      <c r="F139" s="179">
        <v>208</v>
      </c>
      <c r="G139" s="248"/>
      <c r="H139" s="251"/>
      <c r="I139" s="254"/>
      <c r="J139" s="254"/>
    </row>
    <row r="140" spans="1:10" s="164" customFormat="1" x14ac:dyDescent="0.25">
      <c r="A140" s="286"/>
      <c r="B140" s="242"/>
      <c r="C140" s="246"/>
      <c r="D140" s="178" t="s">
        <v>270</v>
      </c>
      <c r="E140" s="176" t="s">
        <v>130</v>
      </c>
      <c r="F140" s="179">
        <v>184</v>
      </c>
      <c r="G140" s="249"/>
      <c r="H140" s="252"/>
      <c r="I140" s="255"/>
      <c r="J140" s="255"/>
    </row>
    <row r="141" spans="1:10" s="164" customFormat="1" x14ac:dyDescent="0.25">
      <c r="A141" s="284" t="s">
        <v>732</v>
      </c>
      <c r="B141" s="241" t="s">
        <v>270</v>
      </c>
      <c r="C141" s="245" t="s">
        <v>133</v>
      </c>
      <c r="D141" s="178" t="s">
        <v>270</v>
      </c>
      <c r="E141" s="176" t="s">
        <v>157</v>
      </c>
      <c r="F141" s="179">
        <v>158</v>
      </c>
      <c r="G141" s="247">
        <v>606</v>
      </c>
      <c r="H141" s="250">
        <f>G141*1.9/365</f>
        <v>3.154520547945205</v>
      </c>
      <c r="I141" s="253">
        <v>4</v>
      </c>
      <c r="J141" s="253">
        <v>3</v>
      </c>
    </row>
    <row r="142" spans="1:10" s="164" customFormat="1" x14ac:dyDescent="0.25">
      <c r="A142" s="285"/>
      <c r="B142" s="314"/>
      <c r="C142" s="311"/>
      <c r="D142" s="178" t="s">
        <v>270</v>
      </c>
      <c r="E142" s="176" t="s">
        <v>158</v>
      </c>
      <c r="F142" s="179">
        <v>174</v>
      </c>
      <c r="G142" s="248"/>
      <c r="H142" s="251"/>
      <c r="I142" s="254"/>
      <c r="J142" s="254"/>
    </row>
    <row r="143" spans="1:10" s="164" customFormat="1" x14ac:dyDescent="0.25">
      <c r="A143" s="286"/>
      <c r="B143" s="242"/>
      <c r="C143" s="246"/>
      <c r="D143" s="178" t="s">
        <v>270</v>
      </c>
      <c r="E143" s="176" t="s">
        <v>133</v>
      </c>
      <c r="F143" s="179">
        <v>274</v>
      </c>
      <c r="G143" s="249"/>
      <c r="H143" s="252"/>
      <c r="I143" s="255"/>
      <c r="J143" s="255"/>
    </row>
    <row r="144" spans="1:10" s="164" customFormat="1" x14ac:dyDescent="0.25">
      <c r="A144" s="243" t="s">
        <v>733</v>
      </c>
      <c r="B144" s="241" t="s">
        <v>270</v>
      </c>
      <c r="C144" s="245">
        <v>34</v>
      </c>
      <c r="D144" s="178" t="s">
        <v>181</v>
      </c>
      <c r="E144" s="176" t="s">
        <v>113</v>
      </c>
      <c r="F144" s="179">
        <v>222</v>
      </c>
      <c r="G144" s="247">
        <v>498</v>
      </c>
      <c r="H144" s="250">
        <f>G144*1.9/365</f>
        <v>2.5923287671232873</v>
      </c>
      <c r="I144" s="253">
        <v>2</v>
      </c>
      <c r="J144" s="253">
        <v>3</v>
      </c>
    </row>
    <row r="145" spans="1:10" s="164" customFormat="1" x14ac:dyDescent="0.25">
      <c r="A145" s="244"/>
      <c r="B145" s="242"/>
      <c r="C145" s="246"/>
      <c r="D145" s="178" t="s">
        <v>270</v>
      </c>
      <c r="E145" s="176" t="s">
        <v>159</v>
      </c>
      <c r="F145" s="179">
        <v>276</v>
      </c>
      <c r="G145" s="249"/>
      <c r="H145" s="252"/>
      <c r="I145" s="255"/>
      <c r="J145" s="255"/>
    </row>
    <row r="146" spans="1:10" s="164" customFormat="1" x14ac:dyDescent="0.25">
      <c r="A146" s="284" t="s">
        <v>734</v>
      </c>
      <c r="B146" s="241" t="s">
        <v>270</v>
      </c>
      <c r="C146" s="245">
        <v>22</v>
      </c>
      <c r="D146" s="178" t="s">
        <v>270</v>
      </c>
      <c r="E146" s="176" t="s">
        <v>114</v>
      </c>
      <c r="F146" s="179">
        <v>424</v>
      </c>
      <c r="G146" s="247">
        <v>830</v>
      </c>
      <c r="H146" s="250">
        <f>G146*1.9/365</f>
        <v>4.3205479452054796</v>
      </c>
      <c r="I146" s="253">
        <v>5</v>
      </c>
      <c r="J146" s="253">
        <v>5</v>
      </c>
    </row>
    <row r="147" spans="1:10" s="164" customFormat="1" x14ac:dyDescent="0.25">
      <c r="A147" s="285"/>
      <c r="B147" s="242"/>
      <c r="C147" s="246"/>
      <c r="D147" s="178" t="s">
        <v>270</v>
      </c>
      <c r="E147" s="176" t="s">
        <v>168</v>
      </c>
      <c r="F147" s="179">
        <v>406</v>
      </c>
      <c r="G147" s="249"/>
      <c r="H147" s="252"/>
      <c r="I147" s="255"/>
      <c r="J147" s="255"/>
    </row>
    <row r="148" spans="1:10" s="164" customFormat="1" x14ac:dyDescent="0.25">
      <c r="A148" s="284" t="s">
        <v>735</v>
      </c>
      <c r="B148" s="314" t="s">
        <v>148</v>
      </c>
      <c r="C148" s="311">
        <v>40</v>
      </c>
      <c r="D148" s="178" t="s">
        <v>270</v>
      </c>
      <c r="E148" s="176" t="s">
        <v>106</v>
      </c>
      <c r="F148" s="179">
        <v>172</v>
      </c>
      <c r="G148" s="247">
        <v>1578</v>
      </c>
      <c r="H148" s="250">
        <f>G148*1.9/365</f>
        <v>8.2142465753424645</v>
      </c>
      <c r="I148" s="253">
        <v>8</v>
      </c>
      <c r="J148" s="253">
        <v>6</v>
      </c>
    </row>
    <row r="149" spans="1:10" s="164" customFormat="1" x14ac:dyDescent="0.25">
      <c r="A149" s="285"/>
      <c r="B149" s="314"/>
      <c r="C149" s="311"/>
      <c r="D149" s="178" t="s">
        <v>270</v>
      </c>
      <c r="E149" s="176" t="s">
        <v>107</v>
      </c>
      <c r="F149" s="179">
        <v>164</v>
      </c>
      <c r="G149" s="248"/>
      <c r="H149" s="251"/>
      <c r="I149" s="254"/>
      <c r="J149" s="254"/>
    </row>
    <row r="150" spans="1:10" s="164" customFormat="1" x14ac:dyDescent="0.25">
      <c r="A150" s="285"/>
      <c r="B150" s="314"/>
      <c r="C150" s="311"/>
      <c r="D150" s="178" t="s">
        <v>270</v>
      </c>
      <c r="E150" s="176" t="s">
        <v>147</v>
      </c>
      <c r="F150" s="179">
        <v>1100</v>
      </c>
      <c r="G150" s="248"/>
      <c r="H150" s="251"/>
      <c r="I150" s="254"/>
      <c r="J150" s="254"/>
    </row>
    <row r="151" spans="1:10" s="164" customFormat="1" x14ac:dyDescent="0.25">
      <c r="A151" s="286"/>
      <c r="B151" s="242"/>
      <c r="C151" s="246"/>
      <c r="D151" s="178" t="s">
        <v>270</v>
      </c>
      <c r="E151" s="176" t="s">
        <v>108</v>
      </c>
      <c r="F151" s="179">
        <v>142</v>
      </c>
      <c r="G151" s="249"/>
      <c r="H151" s="252"/>
      <c r="I151" s="255"/>
      <c r="J151" s="255"/>
    </row>
    <row r="152" spans="1:10" s="164" customFormat="1" x14ac:dyDescent="0.25">
      <c r="A152" s="284" t="s">
        <v>736</v>
      </c>
      <c r="B152" s="241" t="s">
        <v>134</v>
      </c>
      <c r="C152" s="245">
        <v>2</v>
      </c>
      <c r="D152" s="178" t="s">
        <v>134</v>
      </c>
      <c r="E152" s="176" t="s">
        <v>99</v>
      </c>
      <c r="F152" s="179">
        <v>565</v>
      </c>
      <c r="G152" s="247">
        <v>1401</v>
      </c>
      <c r="H152" s="250">
        <f>G152*1.9/365</f>
        <v>7.2928767123287672</v>
      </c>
      <c r="I152" s="253">
        <v>7</v>
      </c>
      <c r="J152" s="253">
        <v>7</v>
      </c>
    </row>
    <row r="153" spans="1:10" s="164" customFormat="1" x14ac:dyDescent="0.25">
      <c r="A153" s="285"/>
      <c r="B153" s="314"/>
      <c r="C153" s="311"/>
      <c r="D153" s="178" t="s">
        <v>163</v>
      </c>
      <c r="E153" s="176" t="s">
        <v>150</v>
      </c>
      <c r="F153" s="179">
        <v>200</v>
      </c>
      <c r="G153" s="248"/>
      <c r="H153" s="251"/>
      <c r="I153" s="254"/>
      <c r="J153" s="254"/>
    </row>
    <row r="154" spans="1:10" s="164" customFormat="1" x14ac:dyDescent="0.25">
      <c r="A154" s="285"/>
      <c r="B154" s="314"/>
      <c r="C154" s="311"/>
      <c r="D154" s="178" t="s">
        <v>163</v>
      </c>
      <c r="E154" s="176" t="s">
        <v>166</v>
      </c>
      <c r="F154" s="179">
        <v>193</v>
      </c>
      <c r="G154" s="248"/>
      <c r="H154" s="251"/>
      <c r="I154" s="254"/>
      <c r="J154" s="254"/>
    </row>
    <row r="155" spans="1:10" s="164" customFormat="1" x14ac:dyDescent="0.25">
      <c r="A155" s="285"/>
      <c r="B155" s="314"/>
      <c r="C155" s="311"/>
      <c r="D155" s="178" t="s">
        <v>163</v>
      </c>
      <c r="E155" s="176" t="s">
        <v>129</v>
      </c>
      <c r="F155" s="179">
        <v>156</v>
      </c>
      <c r="G155" s="248"/>
      <c r="H155" s="251"/>
      <c r="I155" s="254"/>
      <c r="J155" s="254"/>
    </row>
    <row r="156" spans="1:10" s="164" customFormat="1" x14ac:dyDescent="0.25">
      <c r="A156" s="285"/>
      <c r="B156" s="314"/>
      <c r="C156" s="311"/>
      <c r="D156" s="178" t="s">
        <v>138</v>
      </c>
      <c r="E156" s="176" t="s">
        <v>155</v>
      </c>
      <c r="F156" s="179">
        <v>152</v>
      </c>
      <c r="G156" s="248"/>
      <c r="H156" s="251"/>
      <c r="I156" s="254"/>
      <c r="J156" s="254"/>
    </row>
    <row r="157" spans="1:10" s="164" customFormat="1" x14ac:dyDescent="0.25">
      <c r="A157" s="285"/>
      <c r="B157" s="314"/>
      <c r="C157" s="311"/>
      <c r="D157" s="178" t="s">
        <v>138</v>
      </c>
      <c r="E157" s="176" t="s">
        <v>137</v>
      </c>
      <c r="F157" s="179">
        <v>135</v>
      </c>
      <c r="G157" s="248"/>
      <c r="H157" s="251"/>
      <c r="I157" s="254"/>
      <c r="J157" s="254"/>
    </row>
    <row r="158" spans="1:10" s="164" customFormat="1" x14ac:dyDescent="0.25">
      <c r="A158" s="284" t="s">
        <v>737</v>
      </c>
      <c r="B158" s="241" t="s">
        <v>134</v>
      </c>
      <c r="C158" s="245" t="s">
        <v>58</v>
      </c>
      <c r="D158" s="178" t="s">
        <v>138</v>
      </c>
      <c r="E158" s="176" t="s">
        <v>112</v>
      </c>
      <c r="F158" s="179">
        <v>400</v>
      </c>
      <c r="G158" s="247">
        <v>1453</v>
      </c>
      <c r="H158" s="250">
        <f>G158*1.9/365</f>
        <v>7.5635616438356159</v>
      </c>
      <c r="I158" s="253">
        <v>7</v>
      </c>
      <c r="J158" s="253">
        <v>7</v>
      </c>
    </row>
    <row r="159" spans="1:10" s="164" customFormat="1" x14ac:dyDescent="0.25">
      <c r="A159" s="285"/>
      <c r="B159" s="314"/>
      <c r="C159" s="311"/>
      <c r="D159" s="178" t="s">
        <v>134</v>
      </c>
      <c r="E159" s="176" t="s">
        <v>58</v>
      </c>
      <c r="F159" s="179">
        <v>146</v>
      </c>
      <c r="G159" s="248"/>
      <c r="H159" s="251"/>
      <c r="I159" s="254"/>
      <c r="J159" s="254"/>
    </row>
    <row r="160" spans="1:10" s="164" customFormat="1" x14ac:dyDescent="0.25">
      <c r="A160" s="285"/>
      <c r="B160" s="314"/>
      <c r="C160" s="311"/>
      <c r="D160" s="178" t="s">
        <v>134</v>
      </c>
      <c r="E160" s="176" t="s">
        <v>120</v>
      </c>
      <c r="F160" s="179">
        <v>685</v>
      </c>
      <c r="G160" s="248"/>
      <c r="H160" s="251"/>
      <c r="I160" s="254"/>
      <c r="J160" s="254"/>
    </row>
    <row r="161" spans="1:10" s="164" customFormat="1" x14ac:dyDescent="0.25">
      <c r="A161" s="286"/>
      <c r="B161" s="242"/>
      <c r="C161" s="246"/>
      <c r="D161" s="178" t="s">
        <v>134</v>
      </c>
      <c r="E161" s="176" t="s">
        <v>53</v>
      </c>
      <c r="F161" s="179">
        <v>222</v>
      </c>
      <c r="G161" s="249"/>
      <c r="H161" s="252"/>
      <c r="I161" s="255"/>
      <c r="J161" s="255"/>
    </row>
    <row r="162" spans="1:10" s="164" customFormat="1" x14ac:dyDescent="0.25">
      <c r="A162" s="284" t="s">
        <v>738</v>
      </c>
      <c r="B162" s="241" t="s">
        <v>134</v>
      </c>
      <c r="C162" s="245">
        <v>9</v>
      </c>
      <c r="D162" s="178" t="s">
        <v>134</v>
      </c>
      <c r="E162" s="176" t="s">
        <v>103</v>
      </c>
      <c r="F162" s="179">
        <v>523</v>
      </c>
      <c r="G162" s="247">
        <v>1530</v>
      </c>
      <c r="H162" s="250">
        <f>G162*1.9/365</f>
        <v>7.9643835616438352</v>
      </c>
      <c r="I162" s="253">
        <v>8</v>
      </c>
      <c r="J162" s="253">
        <v>6</v>
      </c>
    </row>
    <row r="163" spans="1:10" s="164" customFormat="1" x14ac:dyDescent="0.25">
      <c r="A163" s="285"/>
      <c r="B163" s="314"/>
      <c r="C163" s="311"/>
      <c r="D163" s="178" t="s">
        <v>134</v>
      </c>
      <c r="E163" s="176" t="s">
        <v>59</v>
      </c>
      <c r="F163" s="179">
        <v>428</v>
      </c>
      <c r="G163" s="248"/>
      <c r="H163" s="251"/>
      <c r="I163" s="254"/>
      <c r="J163" s="254"/>
    </row>
    <row r="164" spans="1:10" s="164" customFormat="1" x14ac:dyDescent="0.25">
      <c r="A164" s="285"/>
      <c r="B164" s="314"/>
      <c r="C164" s="311"/>
      <c r="D164" s="178" t="s">
        <v>134</v>
      </c>
      <c r="E164" s="176" t="s">
        <v>137</v>
      </c>
      <c r="F164" s="179">
        <v>238</v>
      </c>
      <c r="G164" s="248"/>
      <c r="H164" s="251"/>
      <c r="I164" s="254"/>
      <c r="J164" s="254"/>
    </row>
    <row r="165" spans="1:10" s="164" customFormat="1" x14ac:dyDescent="0.25">
      <c r="A165" s="286"/>
      <c r="B165" s="242"/>
      <c r="C165" s="246"/>
      <c r="D165" s="178" t="s">
        <v>270</v>
      </c>
      <c r="E165" s="176" t="s">
        <v>156</v>
      </c>
      <c r="F165" s="179">
        <v>341</v>
      </c>
      <c r="G165" s="249"/>
      <c r="H165" s="252"/>
      <c r="I165" s="255"/>
      <c r="J165" s="255"/>
    </row>
    <row r="166" spans="1:10" s="164" customFormat="1" x14ac:dyDescent="0.25">
      <c r="A166" s="284" t="s">
        <v>739</v>
      </c>
      <c r="B166" s="314" t="s">
        <v>134</v>
      </c>
      <c r="C166" s="311" t="s">
        <v>129</v>
      </c>
      <c r="D166" s="178" t="s">
        <v>134</v>
      </c>
      <c r="E166" s="176" t="s">
        <v>129</v>
      </c>
      <c r="F166" s="179">
        <v>528</v>
      </c>
      <c r="G166" s="247">
        <v>1123</v>
      </c>
      <c r="H166" s="250">
        <f>G166*1.9/365</f>
        <v>5.8457534246575333</v>
      </c>
      <c r="I166" s="253">
        <v>6</v>
      </c>
      <c r="J166" s="253">
        <v>4</v>
      </c>
    </row>
    <row r="167" spans="1:10" s="164" customFormat="1" x14ac:dyDescent="0.25">
      <c r="A167" s="286"/>
      <c r="B167" s="242"/>
      <c r="C167" s="246"/>
      <c r="D167" s="178" t="s">
        <v>134</v>
      </c>
      <c r="E167" s="176" t="s">
        <v>111</v>
      </c>
      <c r="F167" s="179">
        <v>595</v>
      </c>
      <c r="G167" s="249"/>
      <c r="H167" s="252"/>
      <c r="I167" s="255"/>
      <c r="J167" s="255"/>
    </row>
    <row r="168" spans="1:10" s="164" customFormat="1" x14ac:dyDescent="0.25">
      <c r="A168" s="284" t="s">
        <v>740</v>
      </c>
      <c r="B168" s="241" t="s">
        <v>135</v>
      </c>
      <c r="C168" s="245" t="s">
        <v>172</v>
      </c>
      <c r="D168" s="178" t="s">
        <v>135</v>
      </c>
      <c r="E168" s="176" t="s">
        <v>129</v>
      </c>
      <c r="F168" s="179">
        <v>294</v>
      </c>
      <c r="G168" s="247">
        <v>1901</v>
      </c>
      <c r="H168" s="250">
        <f>G168*1.9/365</f>
        <v>9.8956164383561642</v>
      </c>
      <c r="I168" s="253">
        <v>11</v>
      </c>
      <c r="J168" s="253">
        <v>12</v>
      </c>
    </row>
    <row r="169" spans="1:10" s="164" customFormat="1" x14ac:dyDescent="0.25">
      <c r="A169" s="285"/>
      <c r="B169" s="314"/>
      <c r="C169" s="311"/>
      <c r="D169" s="178" t="s">
        <v>135</v>
      </c>
      <c r="E169" s="176" t="s">
        <v>111</v>
      </c>
      <c r="F169" s="179">
        <v>200</v>
      </c>
      <c r="G169" s="248"/>
      <c r="H169" s="251"/>
      <c r="I169" s="254"/>
      <c r="J169" s="254"/>
    </row>
    <row r="170" spans="1:10" s="164" customFormat="1" x14ac:dyDescent="0.25">
      <c r="A170" s="285"/>
      <c r="B170" s="314"/>
      <c r="C170" s="311"/>
      <c r="D170" s="178" t="s">
        <v>135</v>
      </c>
      <c r="E170" s="176" t="s">
        <v>112</v>
      </c>
      <c r="F170" s="179">
        <v>406</v>
      </c>
      <c r="G170" s="248"/>
      <c r="H170" s="251"/>
      <c r="I170" s="254"/>
      <c r="J170" s="254"/>
    </row>
    <row r="171" spans="1:10" s="164" customFormat="1" x14ac:dyDescent="0.25">
      <c r="A171" s="285"/>
      <c r="B171" s="314"/>
      <c r="C171" s="311"/>
      <c r="D171" s="178" t="s">
        <v>135</v>
      </c>
      <c r="E171" s="176" t="s">
        <v>173</v>
      </c>
      <c r="F171" s="179">
        <v>277</v>
      </c>
      <c r="G171" s="248"/>
      <c r="H171" s="251"/>
      <c r="I171" s="254"/>
      <c r="J171" s="254"/>
    </row>
    <row r="172" spans="1:10" s="164" customFormat="1" x14ac:dyDescent="0.25">
      <c r="A172" s="285"/>
      <c r="B172" s="314"/>
      <c r="C172" s="311"/>
      <c r="D172" s="178" t="s">
        <v>135</v>
      </c>
      <c r="E172" s="176" t="s">
        <v>115</v>
      </c>
      <c r="F172" s="179">
        <v>91</v>
      </c>
      <c r="G172" s="248"/>
      <c r="H172" s="251"/>
      <c r="I172" s="254"/>
      <c r="J172" s="254"/>
    </row>
    <row r="173" spans="1:10" s="164" customFormat="1" x14ac:dyDescent="0.25">
      <c r="A173" s="285"/>
      <c r="B173" s="314"/>
      <c r="C173" s="311"/>
      <c r="D173" s="178" t="s">
        <v>135</v>
      </c>
      <c r="E173" s="176" t="s">
        <v>172</v>
      </c>
      <c r="F173" s="179">
        <v>74</v>
      </c>
      <c r="G173" s="248"/>
      <c r="H173" s="251"/>
      <c r="I173" s="254"/>
      <c r="J173" s="254"/>
    </row>
    <row r="174" spans="1:10" s="164" customFormat="1" x14ac:dyDescent="0.25">
      <c r="A174" s="285"/>
      <c r="B174" s="314"/>
      <c r="C174" s="311"/>
      <c r="D174" s="178" t="s">
        <v>135</v>
      </c>
      <c r="E174" s="176" t="s">
        <v>161</v>
      </c>
      <c r="F174" s="179">
        <v>343</v>
      </c>
      <c r="G174" s="248"/>
      <c r="H174" s="251"/>
      <c r="I174" s="254"/>
      <c r="J174" s="254"/>
    </row>
    <row r="175" spans="1:10" s="164" customFormat="1" x14ac:dyDescent="0.25">
      <c r="A175" s="285"/>
      <c r="B175" s="242"/>
      <c r="C175" s="246"/>
      <c r="D175" s="178" t="s">
        <v>174</v>
      </c>
      <c r="E175" s="176" t="s">
        <v>137</v>
      </c>
      <c r="F175" s="179">
        <v>216</v>
      </c>
      <c r="G175" s="249"/>
      <c r="H175" s="252"/>
      <c r="I175" s="255"/>
      <c r="J175" s="255"/>
    </row>
    <row r="176" spans="1:10" s="164" customFormat="1" ht="16.5" x14ac:dyDescent="0.25">
      <c r="A176" s="181" t="s">
        <v>741</v>
      </c>
      <c r="B176" s="184" t="s">
        <v>135</v>
      </c>
      <c r="C176" s="185" t="s">
        <v>133</v>
      </c>
      <c r="D176" s="178" t="s">
        <v>135</v>
      </c>
      <c r="E176" s="176" t="s">
        <v>133</v>
      </c>
      <c r="F176" s="179">
        <v>414</v>
      </c>
      <c r="G176" s="168">
        <v>414</v>
      </c>
      <c r="H176" s="172">
        <f>G176*1.9/365</f>
        <v>2.1550684931506847</v>
      </c>
      <c r="I176" s="173">
        <v>3</v>
      </c>
      <c r="J176" s="173">
        <v>3</v>
      </c>
    </row>
    <row r="177" spans="1:10" s="164" customFormat="1" x14ac:dyDescent="0.25">
      <c r="A177" s="284" t="s">
        <v>742</v>
      </c>
      <c r="B177" s="241" t="s">
        <v>136</v>
      </c>
      <c r="C177" s="245">
        <v>69</v>
      </c>
      <c r="D177" s="178" t="s">
        <v>136</v>
      </c>
      <c r="E177" s="176" t="s">
        <v>91</v>
      </c>
      <c r="F177" s="179">
        <v>475</v>
      </c>
      <c r="G177" s="247">
        <v>1947</v>
      </c>
      <c r="H177" s="250">
        <f>G177*1.9/365</f>
        <v>10.135068493150683</v>
      </c>
      <c r="I177" s="253">
        <v>10</v>
      </c>
      <c r="J177" s="253">
        <v>10</v>
      </c>
    </row>
    <row r="178" spans="1:10" s="164" customFormat="1" x14ac:dyDescent="0.25">
      <c r="A178" s="285"/>
      <c r="B178" s="314"/>
      <c r="C178" s="311"/>
      <c r="D178" s="178" t="s">
        <v>136</v>
      </c>
      <c r="E178" s="176" t="s">
        <v>94</v>
      </c>
      <c r="F178" s="179">
        <v>292</v>
      </c>
      <c r="G178" s="248"/>
      <c r="H178" s="251"/>
      <c r="I178" s="254"/>
      <c r="J178" s="254"/>
    </row>
    <row r="179" spans="1:10" s="164" customFormat="1" x14ac:dyDescent="0.25">
      <c r="A179" s="285"/>
      <c r="B179" s="314"/>
      <c r="C179" s="311"/>
      <c r="D179" s="178" t="s">
        <v>136</v>
      </c>
      <c r="E179" s="176" t="s">
        <v>93</v>
      </c>
      <c r="F179" s="179">
        <v>203</v>
      </c>
      <c r="G179" s="248"/>
      <c r="H179" s="251"/>
      <c r="I179" s="254"/>
      <c r="J179" s="254"/>
    </row>
    <row r="180" spans="1:10" s="164" customFormat="1" x14ac:dyDescent="0.25">
      <c r="A180" s="285"/>
      <c r="B180" s="314"/>
      <c r="C180" s="311"/>
      <c r="D180" s="178" t="s">
        <v>136</v>
      </c>
      <c r="E180" s="176" t="s">
        <v>92</v>
      </c>
      <c r="F180" s="179">
        <v>322</v>
      </c>
      <c r="G180" s="248"/>
      <c r="H180" s="251"/>
      <c r="I180" s="254"/>
      <c r="J180" s="254"/>
    </row>
    <row r="181" spans="1:10" s="164" customFormat="1" x14ac:dyDescent="0.25">
      <c r="A181" s="285"/>
      <c r="B181" s="314"/>
      <c r="C181" s="311"/>
      <c r="D181" s="178" t="s">
        <v>136</v>
      </c>
      <c r="E181" s="176" t="s">
        <v>169</v>
      </c>
      <c r="F181" s="179">
        <v>218</v>
      </c>
      <c r="G181" s="248"/>
      <c r="H181" s="251"/>
      <c r="I181" s="254"/>
      <c r="J181" s="254"/>
    </row>
    <row r="182" spans="1:10" s="164" customFormat="1" x14ac:dyDescent="0.25">
      <c r="A182" s="285"/>
      <c r="B182" s="314"/>
      <c r="C182" s="311"/>
      <c r="D182" s="178" t="s">
        <v>136</v>
      </c>
      <c r="E182" s="176" t="s">
        <v>68</v>
      </c>
      <c r="F182" s="179">
        <v>208</v>
      </c>
      <c r="G182" s="248"/>
      <c r="H182" s="251"/>
      <c r="I182" s="254"/>
      <c r="J182" s="254"/>
    </row>
    <row r="183" spans="1:10" s="164" customFormat="1" x14ac:dyDescent="0.25">
      <c r="A183" s="286"/>
      <c r="B183" s="242"/>
      <c r="C183" s="246"/>
      <c r="D183" s="178" t="s">
        <v>136</v>
      </c>
      <c r="E183" s="176" t="s">
        <v>70</v>
      </c>
      <c r="F183" s="179">
        <v>229</v>
      </c>
      <c r="G183" s="249"/>
      <c r="H183" s="252"/>
      <c r="I183" s="255"/>
      <c r="J183" s="255"/>
    </row>
    <row r="184" spans="1:10" s="164" customFormat="1" x14ac:dyDescent="0.25">
      <c r="A184" s="284" t="s">
        <v>743</v>
      </c>
      <c r="B184" s="314" t="s">
        <v>136</v>
      </c>
      <c r="C184" s="311" t="s">
        <v>117</v>
      </c>
      <c r="D184" s="178" t="s">
        <v>136</v>
      </c>
      <c r="E184" s="176" t="s">
        <v>170</v>
      </c>
      <c r="F184" s="179">
        <v>100</v>
      </c>
      <c r="G184" s="247">
        <v>539</v>
      </c>
      <c r="H184" s="250">
        <f>G184*1.9/365</f>
        <v>2.8057534246575342</v>
      </c>
      <c r="I184" s="253">
        <v>3</v>
      </c>
      <c r="J184" s="253">
        <v>4</v>
      </c>
    </row>
    <row r="185" spans="1:10" s="164" customFormat="1" x14ac:dyDescent="0.25">
      <c r="A185" s="285"/>
      <c r="B185" s="314"/>
      <c r="C185" s="311"/>
      <c r="D185" s="178" t="s">
        <v>136</v>
      </c>
      <c r="E185" s="176" t="s">
        <v>24</v>
      </c>
      <c r="F185" s="179" t="s">
        <v>636</v>
      </c>
      <c r="G185" s="248"/>
      <c r="H185" s="251"/>
      <c r="I185" s="254"/>
      <c r="J185" s="254"/>
    </row>
    <row r="186" spans="1:10" s="164" customFormat="1" x14ac:dyDescent="0.25">
      <c r="A186" s="285"/>
      <c r="B186" s="314"/>
      <c r="C186" s="311"/>
      <c r="D186" s="178" t="s">
        <v>136</v>
      </c>
      <c r="E186" s="176" t="s">
        <v>171</v>
      </c>
      <c r="F186" s="179">
        <v>197</v>
      </c>
      <c r="G186" s="248"/>
      <c r="H186" s="251"/>
      <c r="I186" s="254"/>
      <c r="J186" s="254"/>
    </row>
    <row r="187" spans="1:10" s="164" customFormat="1" x14ac:dyDescent="0.25">
      <c r="A187" s="285"/>
      <c r="B187" s="314"/>
      <c r="C187" s="311"/>
      <c r="D187" s="178" t="s">
        <v>136</v>
      </c>
      <c r="E187" s="176" t="s">
        <v>117</v>
      </c>
      <c r="F187" s="179">
        <v>242</v>
      </c>
      <c r="G187" s="248"/>
      <c r="H187" s="251"/>
      <c r="I187" s="254"/>
      <c r="J187" s="254"/>
    </row>
    <row r="188" spans="1:10" s="164" customFormat="1" x14ac:dyDescent="0.25">
      <c r="A188" s="284" t="s">
        <v>744</v>
      </c>
      <c r="B188" s="241" t="s">
        <v>136</v>
      </c>
      <c r="C188" s="245" t="s">
        <v>55</v>
      </c>
      <c r="D188" s="178" t="s">
        <v>136</v>
      </c>
      <c r="E188" s="176" t="s">
        <v>55</v>
      </c>
      <c r="F188" s="179">
        <v>241</v>
      </c>
      <c r="G188" s="247">
        <v>436</v>
      </c>
      <c r="H188" s="250">
        <f>G188*1.9/365</f>
        <v>2.2695890410958905</v>
      </c>
      <c r="I188" s="253">
        <v>3</v>
      </c>
      <c r="J188" s="253">
        <v>3</v>
      </c>
    </row>
    <row r="189" spans="1:10" s="164" customFormat="1" x14ac:dyDescent="0.25">
      <c r="A189" s="286"/>
      <c r="B189" s="242"/>
      <c r="C189" s="246"/>
      <c r="D189" s="178" t="s">
        <v>136</v>
      </c>
      <c r="E189" s="176" t="s">
        <v>80</v>
      </c>
      <c r="F189" s="179">
        <v>195</v>
      </c>
      <c r="G189" s="249"/>
      <c r="H189" s="252"/>
      <c r="I189" s="255"/>
      <c r="J189" s="255"/>
    </row>
    <row r="190" spans="1:10" s="164" customFormat="1" ht="16.5" x14ac:dyDescent="0.25">
      <c r="A190" s="181">
        <v>47</v>
      </c>
      <c r="B190" s="184" t="s">
        <v>136</v>
      </c>
      <c r="C190" s="185" t="s">
        <v>137</v>
      </c>
      <c r="D190" s="178" t="s">
        <v>135</v>
      </c>
      <c r="E190" s="176" t="s">
        <v>111</v>
      </c>
      <c r="F190" s="179">
        <v>329</v>
      </c>
      <c r="G190" s="168">
        <v>329</v>
      </c>
      <c r="H190" s="172">
        <f>G190*1.9/365</f>
        <v>1.7126027397260275</v>
      </c>
      <c r="I190" s="173">
        <v>2</v>
      </c>
      <c r="J190" s="173">
        <v>1</v>
      </c>
    </row>
    <row r="191" spans="1:10" s="164" customFormat="1" x14ac:dyDescent="0.25">
      <c r="A191" s="284" t="s">
        <v>745</v>
      </c>
      <c r="B191" s="241" t="s">
        <v>136</v>
      </c>
      <c r="C191" s="245">
        <v>32</v>
      </c>
      <c r="D191" s="178" t="s">
        <v>136</v>
      </c>
      <c r="E191" s="176" t="s">
        <v>157</v>
      </c>
      <c r="F191" s="179">
        <v>287</v>
      </c>
      <c r="G191" s="247">
        <v>1613</v>
      </c>
      <c r="H191" s="250">
        <f>G191*1.9/365</f>
        <v>8.3964383561643832</v>
      </c>
      <c r="I191" s="253">
        <v>8</v>
      </c>
      <c r="J191" s="253">
        <v>7</v>
      </c>
    </row>
    <row r="192" spans="1:10" s="164" customFormat="1" x14ac:dyDescent="0.25">
      <c r="A192" s="285"/>
      <c r="B192" s="314"/>
      <c r="C192" s="311"/>
      <c r="D192" s="178" t="s">
        <v>136</v>
      </c>
      <c r="E192" s="176" t="s">
        <v>158</v>
      </c>
      <c r="F192" s="179">
        <v>505</v>
      </c>
      <c r="G192" s="248"/>
      <c r="H192" s="251"/>
      <c r="I192" s="254"/>
      <c r="J192" s="254"/>
    </row>
    <row r="193" spans="1:10" s="164" customFormat="1" x14ac:dyDescent="0.25">
      <c r="A193" s="285"/>
      <c r="B193" s="314"/>
      <c r="C193" s="311"/>
      <c r="D193" s="178" t="s">
        <v>136</v>
      </c>
      <c r="E193" s="176" t="s">
        <v>133</v>
      </c>
      <c r="F193" s="179">
        <v>123</v>
      </c>
      <c r="G193" s="248"/>
      <c r="H193" s="251"/>
      <c r="I193" s="254"/>
      <c r="J193" s="254"/>
    </row>
    <row r="194" spans="1:10" s="164" customFormat="1" x14ac:dyDescent="0.25">
      <c r="A194" s="285"/>
      <c r="B194" s="314"/>
      <c r="C194" s="311"/>
      <c r="D194" s="178" t="s">
        <v>136</v>
      </c>
      <c r="E194" s="176" t="s">
        <v>159</v>
      </c>
      <c r="F194" s="179">
        <v>202</v>
      </c>
      <c r="G194" s="248"/>
      <c r="H194" s="251"/>
      <c r="I194" s="254"/>
      <c r="J194" s="254"/>
    </row>
    <row r="195" spans="1:10" s="164" customFormat="1" x14ac:dyDescent="0.25">
      <c r="A195" s="285"/>
      <c r="B195" s="314"/>
      <c r="C195" s="311"/>
      <c r="D195" s="178" t="s">
        <v>136</v>
      </c>
      <c r="E195" s="176" t="s">
        <v>160</v>
      </c>
      <c r="F195" s="179">
        <v>311</v>
      </c>
      <c r="G195" s="248"/>
      <c r="H195" s="251"/>
      <c r="I195" s="254"/>
      <c r="J195" s="254"/>
    </row>
    <row r="196" spans="1:10" s="164" customFormat="1" x14ac:dyDescent="0.25">
      <c r="A196" s="286"/>
      <c r="B196" s="242"/>
      <c r="C196" s="246"/>
      <c r="D196" s="178" t="s">
        <v>136</v>
      </c>
      <c r="E196" s="176" t="s">
        <v>106</v>
      </c>
      <c r="F196" s="179">
        <v>185</v>
      </c>
      <c r="G196" s="249"/>
      <c r="H196" s="252"/>
      <c r="I196" s="255"/>
      <c r="J196" s="255"/>
    </row>
    <row r="197" spans="1:10" s="164" customFormat="1" x14ac:dyDescent="0.25">
      <c r="A197" s="284" t="s">
        <v>746</v>
      </c>
      <c r="B197" s="241" t="s">
        <v>136</v>
      </c>
      <c r="C197" s="245">
        <v>20</v>
      </c>
      <c r="D197" s="178" t="s">
        <v>136</v>
      </c>
      <c r="E197" s="176" t="s">
        <v>111</v>
      </c>
      <c r="F197" s="179">
        <v>250</v>
      </c>
      <c r="G197" s="247">
        <v>1005</v>
      </c>
      <c r="H197" s="250">
        <f>G197*1.9/365</f>
        <v>5.2315068493150685</v>
      </c>
      <c r="I197" s="253">
        <v>5</v>
      </c>
      <c r="J197" s="253">
        <v>5</v>
      </c>
    </row>
    <row r="198" spans="1:10" s="164" customFormat="1" x14ac:dyDescent="0.25">
      <c r="A198" s="285"/>
      <c r="B198" s="314"/>
      <c r="C198" s="311"/>
      <c r="D198" s="178" t="s">
        <v>136</v>
      </c>
      <c r="E198" s="176" t="s">
        <v>112</v>
      </c>
      <c r="F198" s="179">
        <v>221</v>
      </c>
      <c r="G198" s="248"/>
      <c r="H198" s="251"/>
      <c r="I198" s="254"/>
      <c r="J198" s="254"/>
    </row>
    <row r="199" spans="1:10" s="164" customFormat="1" x14ac:dyDescent="0.25">
      <c r="A199" s="285"/>
      <c r="B199" s="314"/>
      <c r="C199" s="311"/>
      <c r="D199" s="178" t="s">
        <v>136</v>
      </c>
      <c r="E199" s="176" t="s">
        <v>113</v>
      </c>
      <c r="F199" s="179">
        <v>100</v>
      </c>
      <c r="G199" s="248"/>
      <c r="H199" s="251"/>
      <c r="I199" s="254"/>
      <c r="J199" s="254"/>
    </row>
    <row r="200" spans="1:10" s="164" customFormat="1" x14ac:dyDescent="0.25">
      <c r="A200" s="286"/>
      <c r="B200" s="242"/>
      <c r="C200" s="246"/>
      <c r="D200" s="178" t="s">
        <v>136</v>
      </c>
      <c r="E200" s="176" t="s">
        <v>115</v>
      </c>
      <c r="F200" s="179">
        <v>434</v>
      </c>
      <c r="G200" s="249"/>
      <c r="H200" s="252"/>
      <c r="I200" s="255"/>
      <c r="J200" s="255"/>
    </row>
    <row r="201" spans="1:10" s="164" customFormat="1" x14ac:dyDescent="0.25">
      <c r="A201" s="284" t="s">
        <v>747</v>
      </c>
      <c r="B201" s="241" t="s">
        <v>136</v>
      </c>
      <c r="C201" s="245">
        <v>24</v>
      </c>
      <c r="D201" s="178" t="s">
        <v>136</v>
      </c>
      <c r="E201" s="176" t="s">
        <v>161</v>
      </c>
      <c r="F201" s="179">
        <v>200</v>
      </c>
      <c r="G201" s="247">
        <v>593</v>
      </c>
      <c r="H201" s="250">
        <f>G201*1.9/365</f>
        <v>3.0868493150684935</v>
      </c>
      <c r="I201" s="253">
        <v>4</v>
      </c>
      <c r="J201" s="253">
        <v>5</v>
      </c>
    </row>
    <row r="202" spans="1:10" s="164" customFormat="1" x14ac:dyDescent="0.25">
      <c r="A202" s="286"/>
      <c r="B202" s="242"/>
      <c r="C202" s="246"/>
      <c r="D202" s="178" t="s">
        <v>136</v>
      </c>
      <c r="E202" s="176" t="s">
        <v>162</v>
      </c>
      <c r="F202" s="179">
        <v>393</v>
      </c>
      <c r="G202" s="249"/>
      <c r="H202" s="251"/>
      <c r="I202" s="255"/>
      <c r="J202" s="255"/>
    </row>
    <row r="203" spans="1:10" s="164" customFormat="1" x14ac:dyDescent="0.25">
      <c r="A203" s="284" t="s">
        <v>748</v>
      </c>
      <c r="B203" s="241" t="s">
        <v>138</v>
      </c>
      <c r="C203" s="245">
        <v>3</v>
      </c>
      <c r="D203" s="178" t="s">
        <v>138</v>
      </c>
      <c r="E203" s="176" t="s">
        <v>102</v>
      </c>
      <c r="F203" s="179">
        <v>330</v>
      </c>
      <c r="G203" s="247">
        <v>1883</v>
      </c>
      <c r="H203" s="250">
        <f>G203*1.9/365</f>
        <v>9.8019178082191782</v>
      </c>
      <c r="I203" s="253">
        <v>10</v>
      </c>
      <c r="J203" s="253">
        <v>8</v>
      </c>
    </row>
    <row r="204" spans="1:10" s="164" customFormat="1" x14ac:dyDescent="0.25">
      <c r="A204" s="285"/>
      <c r="B204" s="314"/>
      <c r="C204" s="311"/>
      <c r="D204" s="178" t="s">
        <v>138</v>
      </c>
      <c r="E204" s="176" t="s">
        <v>53</v>
      </c>
      <c r="F204" s="179">
        <v>246</v>
      </c>
      <c r="G204" s="248"/>
      <c r="H204" s="251"/>
      <c r="I204" s="254"/>
      <c r="J204" s="254"/>
    </row>
    <row r="205" spans="1:10" s="164" customFormat="1" x14ac:dyDescent="0.25">
      <c r="A205" s="285"/>
      <c r="B205" s="314"/>
      <c r="C205" s="311"/>
      <c r="D205" s="178" t="s">
        <v>138</v>
      </c>
      <c r="E205" s="176" t="s">
        <v>150</v>
      </c>
      <c r="F205" s="179">
        <v>403</v>
      </c>
      <c r="G205" s="248"/>
      <c r="H205" s="251"/>
      <c r="I205" s="254"/>
      <c r="J205" s="254"/>
    </row>
    <row r="206" spans="1:10" s="164" customFormat="1" x14ac:dyDescent="0.25">
      <c r="A206" s="285"/>
      <c r="B206" s="314"/>
      <c r="C206" s="311"/>
      <c r="D206" s="178" t="s">
        <v>138</v>
      </c>
      <c r="E206" s="176" t="s">
        <v>112</v>
      </c>
      <c r="F206" s="179">
        <v>303</v>
      </c>
      <c r="G206" s="248"/>
      <c r="H206" s="251"/>
      <c r="I206" s="254"/>
      <c r="J206" s="254"/>
    </row>
    <row r="207" spans="1:10" s="164" customFormat="1" x14ac:dyDescent="0.25">
      <c r="A207" s="285"/>
      <c r="B207" s="314"/>
      <c r="C207" s="311"/>
      <c r="D207" s="178" t="s">
        <v>138</v>
      </c>
      <c r="E207" s="176" t="s">
        <v>99</v>
      </c>
      <c r="F207" s="179">
        <v>208</v>
      </c>
      <c r="G207" s="248"/>
      <c r="H207" s="251"/>
      <c r="I207" s="254"/>
      <c r="J207" s="254"/>
    </row>
    <row r="208" spans="1:10" s="164" customFormat="1" x14ac:dyDescent="0.25">
      <c r="A208" s="285"/>
      <c r="B208" s="314"/>
      <c r="C208" s="311"/>
      <c r="D208" s="178" t="s">
        <v>138</v>
      </c>
      <c r="E208" s="176" t="s">
        <v>129</v>
      </c>
      <c r="F208" s="179">
        <v>218</v>
      </c>
      <c r="G208" s="248"/>
      <c r="H208" s="251"/>
      <c r="I208" s="254"/>
      <c r="J208" s="254"/>
    </row>
    <row r="209" spans="1:10" s="164" customFormat="1" x14ac:dyDescent="0.25">
      <c r="A209" s="285"/>
      <c r="B209" s="242"/>
      <c r="C209" s="246"/>
      <c r="D209" s="178" t="s">
        <v>138</v>
      </c>
      <c r="E209" s="176" t="s">
        <v>119</v>
      </c>
      <c r="F209" s="179">
        <v>175</v>
      </c>
      <c r="G209" s="249"/>
      <c r="H209" s="252"/>
      <c r="I209" s="255"/>
      <c r="J209" s="255"/>
    </row>
    <row r="210" spans="1:10" s="164" customFormat="1" x14ac:dyDescent="0.25">
      <c r="A210" s="284" t="s">
        <v>749</v>
      </c>
      <c r="B210" s="241" t="s">
        <v>179</v>
      </c>
      <c r="C210" s="245" t="s">
        <v>114</v>
      </c>
      <c r="D210" s="178" t="s">
        <v>163</v>
      </c>
      <c r="E210" s="176" t="s">
        <v>114</v>
      </c>
      <c r="F210" s="179">
        <v>414</v>
      </c>
      <c r="G210" s="247">
        <v>960</v>
      </c>
      <c r="H210" s="250">
        <f>G210*1.9/365</f>
        <v>4.9972602739726026</v>
      </c>
      <c r="I210" s="253">
        <v>5</v>
      </c>
      <c r="J210" s="253">
        <v>4</v>
      </c>
    </row>
    <row r="211" spans="1:10" s="164" customFormat="1" x14ac:dyDescent="0.25">
      <c r="A211" s="285"/>
      <c r="B211" s="314"/>
      <c r="C211" s="311"/>
      <c r="D211" s="178" t="s">
        <v>163</v>
      </c>
      <c r="E211" s="176" t="s">
        <v>161</v>
      </c>
      <c r="F211" s="179">
        <v>296</v>
      </c>
      <c r="G211" s="248"/>
      <c r="H211" s="251"/>
      <c r="I211" s="254"/>
      <c r="J211" s="254"/>
    </row>
    <row r="212" spans="1:10" s="164" customFormat="1" x14ac:dyDescent="0.25">
      <c r="A212" s="286"/>
      <c r="B212" s="242"/>
      <c r="C212" s="246"/>
      <c r="D212" s="178" t="s">
        <v>134</v>
      </c>
      <c r="E212" s="176" t="s">
        <v>104</v>
      </c>
      <c r="F212" s="179">
        <v>250</v>
      </c>
      <c r="G212" s="249"/>
      <c r="H212" s="252"/>
      <c r="I212" s="255"/>
      <c r="J212" s="255"/>
    </row>
    <row r="213" spans="1:10" s="164" customFormat="1" x14ac:dyDescent="0.25">
      <c r="A213" s="284" t="s">
        <v>750</v>
      </c>
      <c r="B213" s="314" t="s">
        <v>181</v>
      </c>
      <c r="C213" s="311">
        <v>30</v>
      </c>
      <c r="D213" s="178" t="s">
        <v>181</v>
      </c>
      <c r="E213" s="176" t="s">
        <v>158</v>
      </c>
      <c r="F213" s="179">
        <v>251</v>
      </c>
      <c r="G213" s="247">
        <v>1949</v>
      </c>
      <c r="H213" s="250">
        <f>G213*1.9/365</f>
        <v>10.145479452054794</v>
      </c>
      <c r="I213" s="253">
        <v>10</v>
      </c>
      <c r="J213" s="253">
        <v>7</v>
      </c>
    </row>
    <row r="214" spans="1:10" s="164" customFormat="1" x14ac:dyDescent="0.25">
      <c r="A214" s="285"/>
      <c r="B214" s="314"/>
      <c r="C214" s="311"/>
      <c r="D214" s="178" t="s">
        <v>181</v>
      </c>
      <c r="E214" s="176" t="s">
        <v>133</v>
      </c>
      <c r="F214" s="179">
        <v>294</v>
      </c>
      <c r="G214" s="248"/>
      <c r="H214" s="251"/>
      <c r="I214" s="254"/>
      <c r="J214" s="254"/>
    </row>
    <row r="215" spans="1:10" s="164" customFormat="1" x14ac:dyDescent="0.25">
      <c r="A215" s="285"/>
      <c r="B215" s="314"/>
      <c r="C215" s="311"/>
      <c r="D215" s="178" t="s">
        <v>181</v>
      </c>
      <c r="E215" s="176" t="s">
        <v>119</v>
      </c>
      <c r="F215" s="186">
        <v>280</v>
      </c>
      <c r="G215" s="248"/>
      <c r="H215" s="251"/>
      <c r="I215" s="254"/>
      <c r="J215" s="254"/>
    </row>
    <row r="216" spans="1:10" s="164" customFormat="1" x14ac:dyDescent="0.25">
      <c r="A216" s="285"/>
      <c r="B216" s="314"/>
      <c r="C216" s="311"/>
      <c r="D216" s="178" t="s">
        <v>181</v>
      </c>
      <c r="E216" s="176" t="s">
        <v>102</v>
      </c>
      <c r="F216" s="168" t="s">
        <v>636</v>
      </c>
      <c r="G216" s="248"/>
      <c r="H216" s="251"/>
      <c r="I216" s="254"/>
      <c r="J216" s="254"/>
    </row>
    <row r="217" spans="1:10" s="164" customFormat="1" x14ac:dyDescent="0.25">
      <c r="A217" s="285"/>
      <c r="B217" s="314"/>
      <c r="C217" s="311"/>
      <c r="D217" s="178" t="s">
        <v>181</v>
      </c>
      <c r="E217" s="176" t="s">
        <v>53</v>
      </c>
      <c r="F217" s="168" t="s">
        <v>636</v>
      </c>
      <c r="G217" s="248"/>
      <c r="H217" s="251"/>
      <c r="I217" s="254"/>
      <c r="J217" s="254"/>
    </row>
    <row r="218" spans="1:10" s="164" customFormat="1" x14ac:dyDescent="0.25">
      <c r="A218" s="285"/>
      <c r="B218" s="314"/>
      <c r="C218" s="311"/>
      <c r="D218" s="178" t="s">
        <v>182</v>
      </c>
      <c r="E218" s="176" t="s">
        <v>120</v>
      </c>
      <c r="F218" s="168" t="s">
        <v>636</v>
      </c>
      <c r="G218" s="248"/>
      <c r="H218" s="251"/>
      <c r="I218" s="254"/>
      <c r="J218" s="254"/>
    </row>
    <row r="219" spans="1:10" s="164" customFormat="1" x14ac:dyDescent="0.25">
      <c r="A219" s="285"/>
      <c r="B219" s="314"/>
      <c r="C219" s="311"/>
      <c r="D219" s="178" t="s">
        <v>182</v>
      </c>
      <c r="E219" s="176" t="s">
        <v>150</v>
      </c>
      <c r="F219" s="168" t="s">
        <v>636</v>
      </c>
      <c r="G219" s="248"/>
      <c r="H219" s="251"/>
      <c r="I219" s="254"/>
      <c r="J219" s="254"/>
    </row>
    <row r="220" spans="1:10" s="164" customFormat="1" x14ac:dyDescent="0.25">
      <c r="A220" s="285"/>
      <c r="B220" s="314"/>
      <c r="C220" s="311"/>
      <c r="D220" s="178" t="s">
        <v>182</v>
      </c>
      <c r="E220" s="176" t="s">
        <v>129</v>
      </c>
      <c r="F220" s="168" t="s">
        <v>636</v>
      </c>
      <c r="G220" s="248"/>
      <c r="H220" s="251"/>
      <c r="I220" s="254"/>
      <c r="J220" s="254"/>
    </row>
    <row r="221" spans="1:10" s="164" customFormat="1" x14ac:dyDescent="0.25">
      <c r="A221" s="285"/>
      <c r="B221" s="314"/>
      <c r="C221" s="311"/>
      <c r="D221" s="178" t="s">
        <v>182</v>
      </c>
      <c r="E221" s="176" t="s">
        <v>111</v>
      </c>
      <c r="F221" s="168" t="s">
        <v>636</v>
      </c>
      <c r="G221" s="248"/>
      <c r="H221" s="251"/>
      <c r="I221" s="254"/>
      <c r="J221" s="254"/>
    </row>
    <row r="222" spans="1:10" s="164" customFormat="1" x14ac:dyDescent="0.25">
      <c r="A222" s="285"/>
      <c r="B222" s="314"/>
      <c r="C222" s="311"/>
      <c r="D222" s="178" t="s">
        <v>136</v>
      </c>
      <c r="E222" s="176" t="s">
        <v>85</v>
      </c>
      <c r="F222" s="179">
        <v>344</v>
      </c>
      <c r="G222" s="248"/>
      <c r="H222" s="251"/>
      <c r="I222" s="254"/>
      <c r="J222" s="254"/>
    </row>
    <row r="223" spans="1:10" s="164" customFormat="1" x14ac:dyDescent="0.25">
      <c r="A223" s="285"/>
      <c r="B223" s="314"/>
      <c r="C223" s="311"/>
      <c r="D223" s="178" t="s">
        <v>136</v>
      </c>
      <c r="E223" s="176" t="s">
        <v>79</v>
      </c>
      <c r="F223" s="179">
        <v>559</v>
      </c>
      <c r="G223" s="248"/>
      <c r="H223" s="251"/>
      <c r="I223" s="254"/>
      <c r="J223" s="254"/>
    </row>
    <row r="224" spans="1:10" s="164" customFormat="1" x14ac:dyDescent="0.25">
      <c r="A224" s="286"/>
      <c r="B224" s="242"/>
      <c r="C224" s="246"/>
      <c r="D224" s="178" t="s">
        <v>136</v>
      </c>
      <c r="E224" s="176" t="s">
        <v>86</v>
      </c>
      <c r="F224" s="179">
        <v>221</v>
      </c>
      <c r="G224" s="249"/>
      <c r="H224" s="252"/>
      <c r="I224" s="255"/>
      <c r="J224" s="255"/>
    </row>
    <row r="225" spans="1:10" s="164" customFormat="1" x14ac:dyDescent="0.25">
      <c r="A225" s="284" t="s">
        <v>751</v>
      </c>
      <c r="B225" s="241" t="s">
        <v>181</v>
      </c>
      <c r="C225" s="245">
        <v>34</v>
      </c>
      <c r="D225" s="178" t="s">
        <v>181</v>
      </c>
      <c r="E225" s="176" t="s">
        <v>159</v>
      </c>
      <c r="F225" s="179">
        <v>451</v>
      </c>
      <c r="G225" s="247">
        <v>1136</v>
      </c>
      <c r="H225" s="250">
        <f>G225*1.9/365</f>
        <v>5.9134246575342466</v>
      </c>
      <c r="I225" s="253">
        <v>6</v>
      </c>
      <c r="J225" s="253">
        <v>6</v>
      </c>
    </row>
    <row r="226" spans="1:10" s="164" customFormat="1" x14ac:dyDescent="0.25">
      <c r="A226" s="285"/>
      <c r="B226" s="314"/>
      <c r="C226" s="311"/>
      <c r="D226" s="178" t="s">
        <v>181</v>
      </c>
      <c r="E226" s="176" t="s">
        <v>160</v>
      </c>
      <c r="F226" s="179">
        <v>258</v>
      </c>
      <c r="G226" s="248"/>
      <c r="H226" s="251"/>
      <c r="I226" s="254"/>
      <c r="J226" s="254"/>
    </row>
    <row r="227" spans="1:10" s="164" customFormat="1" x14ac:dyDescent="0.25">
      <c r="A227" s="285"/>
      <c r="B227" s="314"/>
      <c r="C227" s="311"/>
      <c r="D227" s="178" t="s">
        <v>648</v>
      </c>
      <c r="E227" s="176" t="s">
        <v>176</v>
      </c>
      <c r="F227" s="179">
        <v>118</v>
      </c>
      <c r="G227" s="248"/>
      <c r="H227" s="251"/>
      <c r="I227" s="254"/>
      <c r="J227" s="254"/>
    </row>
    <row r="228" spans="1:10" s="164" customFormat="1" x14ac:dyDescent="0.25">
      <c r="A228" s="285"/>
      <c r="B228" s="314"/>
      <c r="C228" s="311"/>
      <c r="D228" s="178" t="s">
        <v>648</v>
      </c>
      <c r="E228" s="176" t="s">
        <v>177</v>
      </c>
      <c r="F228" s="179">
        <v>103</v>
      </c>
      <c r="G228" s="248"/>
      <c r="H228" s="251"/>
      <c r="I228" s="254"/>
      <c r="J228" s="254"/>
    </row>
    <row r="229" spans="1:10" s="164" customFormat="1" x14ac:dyDescent="0.25">
      <c r="A229" s="285"/>
      <c r="B229" s="314"/>
      <c r="C229" s="311"/>
      <c r="D229" s="178" t="s">
        <v>648</v>
      </c>
      <c r="E229" s="176" t="s">
        <v>183</v>
      </c>
      <c r="F229" s="179">
        <v>206</v>
      </c>
      <c r="G229" s="248"/>
      <c r="H229" s="251"/>
      <c r="I229" s="254"/>
      <c r="J229" s="254"/>
    </row>
    <row r="230" spans="1:10" s="164" customFormat="1" x14ac:dyDescent="0.25">
      <c r="A230" s="286"/>
      <c r="B230" s="242"/>
      <c r="C230" s="246"/>
      <c r="D230" s="178" t="s">
        <v>181</v>
      </c>
      <c r="E230" s="176" t="s">
        <v>118</v>
      </c>
      <c r="F230" s="179" t="s">
        <v>637</v>
      </c>
      <c r="G230" s="249"/>
      <c r="H230" s="252"/>
      <c r="I230" s="255"/>
      <c r="J230" s="255"/>
    </row>
    <row r="231" spans="1:10" s="164" customFormat="1" x14ac:dyDescent="0.25">
      <c r="A231" s="284" t="s">
        <v>752</v>
      </c>
      <c r="B231" s="241" t="s">
        <v>180</v>
      </c>
      <c r="C231" s="245">
        <v>26</v>
      </c>
      <c r="D231" s="178" t="s">
        <v>136</v>
      </c>
      <c r="E231" s="176" t="s">
        <v>111</v>
      </c>
      <c r="F231" s="179">
        <v>265</v>
      </c>
      <c r="G231" s="247">
        <v>700</v>
      </c>
      <c r="H231" s="250">
        <f t="shared" ref="H231" si="0">G231*1.9/365</f>
        <v>3.6438356164383561</v>
      </c>
      <c r="I231" s="253">
        <v>4</v>
      </c>
      <c r="J231" s="253">
        <v>5</v>
      </c>
    </row>
    <row r="232" spans="1:10" s="164" customFormat="1" x14ac:dyDescent="0.25">
      <c r="A232" s="285"/>
      <c r="B232" s="314"/>
      <c r="C232" s="311"/>
      <c r="D232" s="178" t="s">
        <v>163</v>
      </c>
      <c r="E232" s="176" t="s">
        <v>164</v>
      </c>
      <c r="F232" s="179">
        <v>301</v>
      </c>
      <c r="G232" s="248"/>
      <c r="H232" s="251"/>
      <c r="I232" s="254"/>
      <c r="J232" s="254"/>
    </row>
    <row r="233" spans="1:10" s="164" customFormat="1" x14ac:dyDescent="0.25">
      <c r="A233" s="286"/>
      <c r="B233" s="242"/>
      <c r="C233" s="246"/>
      <c r="D233" s="178" t="s">
        <v>136</v>
      </c>
      <c r="E233" s="176" t="s">
        <v>113</v>
      </c>
      <c r="F233" s="179">
        <v>134</v>
      </c>
      <c r="G233" s="249"/>
      <c r="H233" s="252"/>
      <c r="I233" s="255"/>
      <c r="J233" s="255"/>
    </row>
    <row r="234" spans="1:10" s="164" customFormat="1" x14ac:dyDescent="0.25">
      <c r="A234" s="284" t="s">
        <v>753</v>
      </c>
      <c r="B234" s="241" t="s">
        <v>179</v>
      </c>
      <c r="C234" s="245">
        <v>8</v>
      </c>
      <c r="D234" s="178" t="s">
        <v>163</v>
      </c>
      <c r="E234" s="176" t="s">
        <v>165</v>
      </c>
      <c r="F234" s="179">
        <v>492</v>
      </c>
      <c r="G234" s="247">
        <v>923</v>
      </c>
      <c r="H234" s="250">
        <f t="shared" ref="H234" si="1">G234*1.9/365</f>
        <v>4.8046575342465747</v>
      </c>
      <c r="I234" s="253">
        <v>5</v>
      </c>
      <c r="J234" s="253">
        <v>3</v>
      </c>
    </row>
    <row r="235" spans="1:10" s="164" customFormat="1" x14ac:dyDescent="0.25">
      <c r="A235" s="285"/>
      <c r="B235" s="314"/>
      <c r="C235" s="311"/>
      <c r="D235" s="178" t="s">
        <v>163</v>
      </c>
      <c r="E235" s="176" t="s">
        <v>120</v>
      </c>
      <c r="F235" s="179">
        <v>220</v>
      </c>
      <c r="G235" s="248"/>
      <c r="H235" s="251"/>
      <c r="I235" s="254"/>
      <c r="J235" s="254"/>
    </row>
    <row r="236" spans="1:10" s="164" customFormat="1" x14ac:dyDescent="0.25">
      <c r="A236" s="286"/>
      <c r="B236" s="242"/>
      <c r="C236" s="246"/>
      <c r="D236" s="178" t="s">
        <v>163</v>
      </c>
      <c r="E236" s="176" t="s">
        <v>150</v>
      </c>
      <c r="F236" s="179">
        <v>211</v>
      </c>
      <c r="G236" s="249"/>
      <c r="H236" s="252"/>
      <c r="I236" s="255"/>
      <c r="J236" s="255"/>
    </row>
    <row r="237" spans="1:10" s="164" customFormat="1" ht="16.5" x14ac:dyDescent="0.25">
      <c r="A237" s="187" t="s">
        <v>754</v>
      </c>
      <c r="B237" s="188" t="s">
        <v>167</v>
      </c>
      <c r="C237" s="189" t="s">
        <v>129</v>
      </c>
      <c r="D237" s="178" t="s">
        <v>167</v>
      </c>
      <c r="E237" s="176" t="s">
        <v>129</v>
      </c>
      <c r="F237" s="179" t="s">
        <v>637</v>
      </c>
      <c r="G237" s="168"/>
      <c r="H237" s="172">
        <f>G237*1.9/365</f>
        <v>0</v>
      </c>
      <c r="I237" s="173">
        <v>1</v>
      </c>
      <c r="J237" s="173">
        <v>1</v>
      </c>
    </row>
    <row r="238" spans="1:10" s="164" customFormat="1" x14ac:dyDescent="0.25">
      <c r="A238" s="284" t="s">
        <v>755</v>
      </c>
      <c r="B238" s="241" t="s">
        <v>167</v>
      </c>
      <c r="C238" s="245" t="s">
        <v>55</v>
      </c>
      <c r="D238" s="178" t="s">
        <v>167</v>
      </c>
      <c r="E238" s="176" t="s">
        <v>55</v>
      </c>
      <c r="F238" s="179">
        <v>146</v>
      </c>
      <c r="G238" s="247">
        <v>807</v>
      </c>
      <c r="H238" s="250">
        <f>G238*1.9/365</f>
        <v>4.2008219178082191</v>
      </c>
      <c r="I238" s="253">
        <v>4</v>
      </c>
      <c r="J238" s="253">
        <v>4</v>
      </c>
    </row>
    <row r="239" spans="1:10" s="164" customFormat="1" x14ac:dyDescent="0.25">
      <c r="A239" s="285"/>
      <c r="B239" s="314"/>
      <c r="C239" s="311"/>
      <c r="D239" s="178" t="s">
        <v>167</v>
      </c>
      <c r="E239" s="176" t="s">
        <v>56</v>
      </c>
      <c r="F239" s="179">
        <v>180</v>
      </c>
      <c r="G239" s="248"/>
      <c r="H239" s="251"/>
      <c r="I239" s="254"/>
      <c r="J239" s="254"/>
    </row>
    <row r="240" spans="1:10" s="164" customFormat="1" x14ac:dyDescent="0.25">
      <c r="A240" s="285"/>
      <c r="B240" s="314"/>
      <c r="C240" s="311"/>
      <c r="D240" s="178" t="s">
        <v>167</v>
      </c>
      <c r="E240" s="176" t="s">
        <v>57</v>
      </c>
      <c r="F240" s="179">
        <v>161</v>
      </c>
      <c r="G240" s="248"/>
      <c r="H240" s="251"/>
      <c r="I240" s="254"/>
      <c r="J240" s="254"/>
    </row>
    <row r="241" spans="1:10" s="164" customFormat="1" x14ac:dyDescent="0.25">
      <c r="A241" s="285"/>
      <c r="B241" s="314"/>
      <c r="C241" s="311"/>
      <c r="D241" s="178" t="s">
        <v>167</v>
      </c>
      <c r="E241" s="176" t="s">
        <v>24</v>
      </c>
      <c r="F241" s="179">
        <v>150</v>
      </c>
      <c r="G241" s="248"/>
      <c r="H241" s="251"/>
      <c r="I241" s="254"/>
      <c r="J241" s="254"/>
    </row>
    <row r="242" spans="1:10" s="164" customFormat="1" x14ac:dyDescent="0.25">
      <c r="A242" s="286"/>
      <c r="B242" s="242"/>
      <c r="C242" s="246"/>
      <c r="D242" s="178" t="s">
        <v>167</v>
      </c>
      <c r="E242" s="176" t="s">
        <v>117</v>
      </c>
      <c r="F242" s="179">
        <v>170</v>
      </c>
      <c r="G242" s="249"/>
      <c r="H242" s="252"/>
      <c r="I242" s="255"/>
      <c r="J242" s="255"/>
    </row>
    <row r="243" spans="1:10" s="164" customFormat="1" x14ac:dyDescent="0.25">
      <c r="A243" s="284" t="s">
        <v>756</v>
      </c>
      <c r="B243" s="241" t="s">
        <v>167</v>
      </c>
      <c r="C243" s="245" t="s">
        <v>103</v>
      </c>
      <c r="D243" s="178" t="s">
        <v>167</v>
      </c>
      <c r="E243" s="176" t="s">
        <v>103</v>
      </c>
      <c r="F243" s="179">
        <v>288</v>
      </c>
      <c r="G243" s="247">
        <v>2046</v>
      </c>
      <c r="H243" s="250">
        <f>G243*1.9/365</f>
        <v>10.650410958904109</v>
      </c>
      <c r="I243" s="253">
        <v>11</v>
      </c>
      <c r="J243" s="253">
        <v>8</v>
      </c>
    </row>
    <row r="244" spans="1:10" s="164" customFormat="1" x14ac:dyDescent="0.25">
      <c r="A244" s="285"/>
      <c r="B244" s="314"/>
      <c r="C244" s="311"/>
      <c r="D244" s="178" t="s">
        <v>167</v>
      </c>
      <c r="E244" s="176" t="s">
        <v>123</v>
      </c>
      <c r="F244" s="179">
        <v>247</v>
      </c>
      <c r="G244" s="248"/>
      <c r="H244" s="251"/>
      <c r="I244" s="254"/>
      <c r="J244" s="254"/>
    </row>
    <row r="245" spans="1:10" s="164" customFormat="1" x14ac:dyDescent="0.25">
      <c r="A245" s="285"/>
      <c r="B245" s="314"/>
      <c r="C245" s="311"/>
      <c r="D245" s="178" t="s">
        <v>167</v>
      </c>
      <c r="E245" s="176" t="s">
        <v>155</v>
      </c>
      <c r="F245" s="179">
        <v>507</v>
      </c>
      <c r="G245" s="248"/>
      <c r="H245" s="251"/>
      <c r="I245" s="254"/>
      <c r="J245" s="254"/>
    </row>
    <row r="246" spans="1:10" s="164" customFormat="1" x14ac:dyDescent="0.25">
      <c r="A246" s="285"/>
      <c r="B246" s="314"/>
      <c r="C246" s="311"/>
      <c r="D246" s="178" t="s">
        <v>163</v>
      </c>
      <c r="E246" s="176" t="s">
        <v>119</v>
      </c>
      <c r="F246" s="179">
        <v>243</v>
      </c>
      <c r="G246" s="248"/>
      <c r="H246" s="251"/>
      <c r="I246" s="254"/>
      <c r="J246" s="254"/>
    </row>
    <row r="247" spans="1:10" s="164" customFormat="1" x14ac:dyDescent="0.25">
      <c r="A247" s="285"/>
      <c r="B247" s="314"/>
      <c r="C247" s="311"/>
      <c r="D247" s="178" t="s">
        <v>163</v>
      </c>
      <c r="E247" s="176" t="s">
        <v>124</v>
      </c>
      <c r="F247" s="179">
        <v>454</v>
      </c>
      <c r="G247" s="248"/>
      <c r="H247" s="251"/>
      <c r="I247" s="254"/>
      <c r="J247" s="254"/>
    </row>
    <row r="248" spans="1:10" s="164" customFormat="1" x14ac:dyDescent="0.25">
      <c r="A248" s="285"/>
      <c r="B248" s="314"/>
      <c r="C248" s="311"/>
      <c r="D248" s="190" t="s">
        <v>138</v>
      </c>
      <c r="E248" s="177" t="s">
        <v>59</v>
      </c>
      <c r="F248" s="186">
        <v>307</v>
      </c>
      <c r="G248" s="248"/>
      <c r="H248" s="251"/>
      <c r="I248" s="254"/>
      <c r="J248" s="254"/>
    </row>
    <row r="249" spans="1:10" s="164" customFormat="1" x14ac:dyDescent="0.25">
      <c r="A249" s="284" t="s">
        <v>757</v>
      </c>
      <c r="B249" s="241" t="s">
        <v>167</v>
      </c>
      <c r="C249" s="245" t="s">
        <v>116</v>
      </c>
      <c r="D249" s="178" t="s">
        <v>167</v>
      </c>
      <c r="E249" s="176" t="s">
        <v>137</v>
      </c>
      <c r="F249" s="179">
        <v>382</v>
      </c>
      <c r="G249" s="247">
        <v>1070</v>
      </c>
      <c r="H249" s="250">
        <f t="shared" ref="H249" si="2">G249*1.9/365</f>
        <v>5.5698630136986305</v>
      </c>
      <c r="I249" s="253">
        <v>6</v>
      </c>
      <c r="J249" s="253">
        <v>6</v>
      </c>
    </row>
    <row r="250" spans="1:10" s="164" customFormat="1" x14ac:dyDescent="0.25">
      <c r="A250" s="285"/>
      <c r="B250" s="314"/>
      <c r="C250" s="311"/>
      <c r="D250" s="178" t="s">
        <v>167</v>
      </c>
      <c r="E250" s="176" t="s">
        <v>116</v>
      </c>
      <c r="F250" s="179">
        <v>295</v>
      </c>
      <c r="G250" s="248"/>
      <c r="H250" s="251"/>
      <c r="I250" s="254"/>
      <c r="J250" s="254"/>
    </row>
    <row r="251" spans="1:10" s="164" customFormat="1" x14ac:dyDescent="0.25">
      <c r="A251" s="286"/>
      <c r="B251" s="242"/>
      <c r="C251" s="246"/>
      <c r="D251" s="178" t="s">
        <v>138</v>
      </c>
      <c r="E251" s="176" t="s">
        <v>58</v>
      </c>
      <c r="F251" s="179">
        <v>393</v>
      </c>
      <c r="G251" s="249"/>
      <c r="H251" s="252"/>
      <c r="I251" s="255"/>
      <c r="J251" s="255"/>
    </row>
    <row r="252" spans="1:10" s="164" customFormat="1" x14ac:dyDescent="0.25">
      <c r="A252" s="284" t="s">
        <v>758</v>
      </c>
      <c r="B252" s="241" t="s">
        <v>175</v>
      </c>
      <c r="C252" s="245" t="s">
        <v>104</v>
      </c>
      <c r="D252" s="178" t="s">
        <v>175</v>
      </c>
      <c r="E252" s="176" t="s">
        <v>104</v>
      </c>
      <c r="F252" s="179">
        <v>446</v>
      </c>
      <c r="G252" s="247">
        <v>962</v>
      </c>
      <c r="H252" s="250">
        <f t="shared" ref="H252" si="3">G252*1.9/365</f>
        <v>5.0076712328767119</v>
      </c>
      <c r="I252" s="253">
        <v>6</v>
      </c>
      <c r="J252" s="253">
        <v>6</v>
      </c>
    </row>
    <row r="253" spans="1:10" s="164" customFormat="1" x14ac:dyDescent="0.25">
      <c r="A253" s="285"/>
      <c r="B253" s="314"/>
      <c r="C253" s="311"/>
      <c r="D253" s="178" t="s">
        <v>175</v>
      </c>
      <c r="E253" s="176" t="s">
        <v>102</v>
      </c>
      <c r="F253" s="179">
        <v>296</v>
      </c>
      <c r="G253" s="248"/>
      <c r="H253" s="251"/>
      <c r="I253" s="254"/>
      <c r="J253" s="254"/>
    </row>
    <row r="254" spans="1:10" s="164" customFormat="1" x14ac:dyDescent="0.25">
      <c r="A254" s="286"/>
      <c r="B254" s="242"/>
      <c r="C254" s="246"/>
      <c r="D254" s="178" t="s">
        <v>175</v>
      </c>
      <c r="E254" s="176" t="s">
        <v>53</v>
      </c>
      <c r="F254" s="179">
        <v>220</v>
      </c>
      <c r="G254" s="249"/>
      <c r="H254" s="252"/>
      <c r="I254" s="255"/>
      <c r="J254" s="255"/>
    </row>
    <row r="255" spans="1:10" s="164" customFormat="1" x14ac:dyDescent="0.25">
      <c r="A255" s="284" t="s">
        <v>759</v>
      </c>
      <c r="B255" s="241" t="s">
        <v>175</v>
      </c>
      <c r="C255" s="245" t="s">
        <v>118</v>
      </c>
      <c r="D255" s="178" t="s">
        <v>175</v>
      </c>
      <c r="E255" s="176" t="s">
        <v>59</v>
      </c>
      <c r="F255" s="179">
        <v>357</v>
      </c>
      <c r="G255" s="247">
        <v>1515</v>
      </c>
      <c r="H255" s="250">
        <f>G255*1.9/365</f>
        <v>7.8863013698630136</v>
      </c>
      <c r="I255" s="253">
        <v>8</v>
      </c>
      <c r="J255" s="253">
        <v>7</v>
      </c>
    </row>
    <row r="256" spans="1:10" s="164" customFormat="1" x14ac:dyDescent="0.25">
      <c r="A256" s="285"/>
      <c r="B256" s="314"/>
      <c r="C256" s="311"/>
      <c r="D256" s="178" t="s">
        <v>175</v>
      </c>
      <c r="E256" s="176" t="s">
        <v>118</v>
      </c>
      <c r="F256" s="179">
        <v>286</v>
      </c>
      <c r="G256" s="248"/>
      <c r="H256" s="251"/>
      <c r="I256" s="254"/>
      <c r="J256" s="254"/>
    </row>
    <row r="257" spans="1:10" s="164" customFormat="1" x14ac:dyDescent="0.25">
      <c r="A257" s="285"/>
      <c r="B257" s="314"/>
      <c r="C257" s="311"/>
      <c r="D257" s="178" t="s">
        <v>175</v>
      </c>
      <c r="E257" s="176" t="s">
        <v>103</v>
      </c>
      <c r="F257" s="179">
        <v>353</v>
      </c>
      <c r="G257" s="248"/>
      <c r="H257" s="251"/>
      <c r="I257" s="254"/>
      <c r="J257" s="254"/>
    </row>
    <row r="258" spans="1:10" s="164" customFormat="1" x14ac:dyDescent="0.25">
      <c r="A258" s="285"/>
      <c r="B258" s="314"/>
      <c r="C258" s="311"/>
      <c r="D258" s="178" t="s">
        <v>175</v>
      </c>
      <c r="E258" s="176" t="s">
        <v>155</v>
      </c>
      <c r="F258" s="179">
        <v>263</v>
      </c>
      <c r="G258" s="248"/>
      <c r="H258" s="251"/>
      <c r="I258" s="254"/>
      <c r="J258" s="254"/>
    </row>
    <row r="259" spans="1:10" s="164" customFormat="1" x14ac:dyDescent="0.25">
      <c r="A259" s="286"/>
      <c r="B259" s="242"/>
      <c r="C259" s="246"/>
      <c r="D259" s="178" t="s">
        <v>175</v>
      </c>
      <c r="E259" s="176" t="s">
        <v>137</v>
      </c>
      <c r="F259" s="179">
        <v>256</v>
      </c>
      <c r="G259" s="249"/>
      <c r="H259" s="252"/>
      <c r="I259" s="255"/>
      <c r="J259" s="255"/>
    </row>
    <row r="260" spans="1:10" s="164" customFormat="1" ht="16.5" x14ac:dyDescent="0.25">
      <c r="A260" s="181" t="s">
        <v>760</v>
      </c>
      <c r="B260" s="182" t="s">
        <v>175</v>
      </c>
      <c r="C260" s="191" t="s">
        <v>184</v>
      </c>
      <c r="D260" s="178" t="s">
        <v>175</v>
      </c>
      <c r="E260" s="176" t="s">
        <v>184</v>
      </c>
      <c r="F260" s="179">
        <v>260</v>
      </c>
      <c r="G260" s="168">
        <v>260</v>
      </c>
      <c r="H260" s="172">
        <f t="shared" ref="H260:H261" si="4">G260*1.9/365</f>
        <v>1.3534246575342466</v>
      </c>
      <c r="I260" s="173">
        <v>1</v>
      </c>
      <c r="J260" s="173">
        <v>1</v>
      </c>
    </row>
    <row r="261" spans="1:10" s="164" customFormat="1" ht="16.5" x14ac:dyDescent="0.25">
      <c r="A261" s="181" t="s">
        <v>761</v>
      </c>
      <c r="B261" s="192" t="s">
        <v>185</v>
      </c>
      <c r="C261" s="193">
        <v>138</v>
      </c>
      <c r="D261" s="178" t="s">
        <v>210</v>
      </c>
      <c r="E261" s="176" t="s">
        <v>250</v>
      </c>
      <c r="F261" s="179">
        <v>18</v>
      </c>
      <c r="G261" s="168">
        <v>18</v>
      </c>
      <c r="H261" s="172">
        <f t="shared" si="4"/>
        <v>9.3698630136986288E-2</v>
      </c>
      <c r="I261" s="173">
        <v>1</v>
      </c>
      <c r="J261" s="173">
        <v>1</v>
      </c>
    </row>
    <row r="262" spans="1:10" s="164" customFormat="1" x14ac:dyDescent="0.25">
      <c r="A262" s="310" t="s">
        <v>762</v>
      </c>
      <c r="B262" s="293" t="s">
        <v>187</v>
      </c>
      <c r="C262" s="290" t="s">
        <v>104</v>
      </c>
      <c r="D262" s="178" t="s">
        <v>187</v>
      </c>
      <c r="E262" s="176" t="s">
        <v>104</v>
      </c>
      <c r="F262" s="179">
        <v>152</v>
      </c>
      <c r="G262" s="247">
        <v>1356</v>
      </c>
      <c r="H262" s="250">
        <f>G262*1.9/365</f>
        <v>7.0586301369863014</v>
      </c>
      <c r="I262" s="253">
        <v>7</v>
      </c>
      <c r="J262" s="253">
        <v>7</v>
      </c>
    </row>
    <row r="263" spans="1:10" s="164" customFormat="1" x14ac:dyDescent="0.25">
      <c r="A263" s="310"/>
      <c r="B263" s="294"/>
      <c r="C263" s="291"/>
      <c r="D263" s="178" t="s">
        <v>187</v>
      </c>
      <c r="E263" s="176" t="s">
        <v>150</v>
      </c>
      <c r="F263" s="179">
        <v>171</v>
      </c>
      <c r="G263" s="248"/>
      <c r="H263" s="251"/>
      <c r="I263" s="254"/>
      <c r="J263" s="254"/>
    </row>
    <row r="264" spans="1:10" s="164" customFormat="1" x14ac:dyDescent="0.25">
      <c r="A264" s="310"/>
      <c r="B264" s="294"/>
      <c r="C264" s="291"/>
      <c r="D264" s="178" t="s">
        <v>204</v>
      </c>
      <c r="E264" s="176" t="s">
        <v>115</v>
      </c>
      <c r="F264" s="179">
        <v>124</v>
      </c>
      <c r="G264" s="248"/>
      <c r="H264" s="251"/>
      <c r="I264" s="254"/>
      <c r="J264" s="254"/>
    </row>
    <row r="265" spans="1:10" s="164" customFormat="1" x14ac:dyDescent="0.25">
      <c r="A265" s="310"/>
      <c r="B265" s="294"/>
      <c r="C265" s="291"/>
      <c r="D265" s="178" t="s">
        <v>204</v>
      </c>
      <c r="E265" s="176" t="s">
        <v>114</v>
      </c>
      <c r="F265" s="179">
        <v>109</v>
      </c>
      <c r="G265" s="248"/>
      <c r="H265" s="251"/>
      <c r="I265" s="254"/>
      <c r="J265" s="254"/>
    </row>
    <row r="266" spans="1:10" s="164" customFormat="1" x14ac:dyDescent="0.25">
      <c r="A266" s="310"/>
      <c r="B266" s="294"/>
      <c r="C266" s="291"/>
      <c r="D266" s="178" t="s">
        <v>204</v>
      </c>
      <c r="E266" s="176" t="s">
        <v>161</v>
      </c>
      <c r="F266" s="179">
        <v>160</v>
      </c>
      <c r="G266" s="248"/>
      <c r="H266" s="251"/>
      <c r="I266" s="254"/>
      <c r="J266" s="254"/>
    </row>
    <row r="267" spans="1:10" s="164" customFormat="1" x14ac:dyDescent="0.25">
      <c r="A267" s="310"/>
      <c r="B267" s="294"/>
      <c r="C267" s="291"/>
      <c r="D267" s="178" t="s">
        <v>204</v>
      </c>
      <c r="E267" s="176" t="s">
        <v>162</v>
      </c>
      <c r="F267" s="179">
        <v>143</v>
      </c>
      <c r="G267" s="248"/>
      <c r="H267" s="251"/>
      <c r="I267" s="254"/>
      <c r="J267" s="254"/>
    </row>
    <row r="268" spans="1:10" s="164" customFormat="1" x14ac:dyDescent="0.25">
      <c r="A268" s="310"/>
      <c r="B268" s="294"/>
      <c r="C268" s="291"/>
      <c r="D268" s="178" t="s">
        <v>204</v>
      </c>
      <c r="E268" s="176" t="s">
        <v>113</v>
      </c>
      <c r="F268" s="179">
        <v>175</v>
      </c>
      <c r="G268" s="248"/>
      <c r="H268" s="251"/>
      <c r="I268" s="254"/>
      <c r="J268" s="254"/>
    </row>
    <row r="269" spans="1:10" s="164" customFormat="1" x14ac:dyDescent="0.25">
      <c r="A269" s="310"/>
      <c r="B269" s="294"/>
      <c r="C269" s="291"/>
      <c r="D269" s="178" t="s">
        <v>204</v>
      </c>
      <c r="E269" s="176" t="s">
        <v>205</v>
      </c>
      <c r="F269" s="179">
        <v>185</v>
      </c>
      <c r="G269" s="248"/>
      <c r="H269" s="251"/>
      <c r="I269" s="254"/>
      <c r="J269" s="254"/>
    </row>
    <row r="270" spans="1:10" s="164" customFormat="1" x14ac:dyDescent="0.25">
      <c r="A270" s="310"/>
      <c r="B270" s="295"/>
      <c r="C270" s="292"/>
      <c r="D270" s="178" t="s">
        <v>204</v>
      </c>
      <c r="E270" s="176" t="s">
        <v>206</v>
      </c>
      <c r="F270" s="179">
        <v>137</v>
      </c>
      <c r="G270" s="249"/>
      <c r="H270" s="252"/>
      <c r="I270" s="255"/>
      <c r="J270" s="255"/>
    </row>
    <row r="271" spans="1:10" s="164" customFormat="1" x14ac:dyDescent="0.25">
      <c r="A271" s="310" t="s">
        <v>763</v>
      </c>
      <c r="B271" s="293" t="s">
        <v>661</v>
      </c>
      <c r="C271" s="290">
        <v>54</v>
      </c>
      <c r="D271" s="178" t="s">
        <v>661</v>
      </c>
      <c r="E271" s="176" t="s">
        <v>176</v>
      </c>
      <c r="F271" s="179">
        <v>104</v>
      </c>
      <c r="G271" s="247">
        <v>294</v>
      </c>
      <c r="H271" s="250">
        <f>G271*1.9/365</f>
        <v>1.5304109589041097</v>
      </c>
      <c r="I271" s="253">
        <v>2</v>
      </c>
      <c r="J271" s="253">
        <v>2</v>
      </c>
    </row>
    <row r="272" spans="1:10" s="164" customFormat="1" x14ac:dyDescent="0.25">
      <c r="A272" s="310"/>
      <c r="B272" s="294"/>
      <c r="C272" s="291"/>
      <c r="D272" s="178" t="s">
        <v>661</v>
      </c>
      <c r="E272" s="176" t="s">
        <v>267</v>
      </c>
      <c r="F272" s="179">
        <v>1</v>
      </c>
      <c r="G272" s="248"/>
      <c r="H272" s="251"/>
      <c r="I272" s="254"/>
      <c r="J272" s="254"/>
    </row>
    <row r="273" spans="1:10" s="164" customFormat="1" x14ac:dyDescent="0.25">
      <c r="A273" s="310"/>
      <c r="B273" s="294"/>
      <c r="C273" s="291"/>
      <c r="D273" s="178" t="s">
        <v>661</v>
      </c>
      <c r="E273" s="176" t="s">
        <v>177</v>
      </c>
      <c r="F273" s="179">
        <v>134</v>
      </c>
      <c r="G273" s="248"/>
      <c r="H273" s="251"/>
      <c r="I273" s="254"/>
      <c r="J273" s="254"/>
    </row>
    <row r="274" spans="1:10" s="164" customFormat="1" x14ac:dyDescent="0.25">
      <c r="A274" s="310"/>
      <c r="B274" s="294"/>
      <c r="C274" s="291"/>
      <c r="D274" s="178" t="s">
        <v>661</v>
      </c>
      <c r="E274" s="176" t="s">
        <v>102</v>
      </c>
      <c r="F274" s="179">
        <v>17</v>
      </c>
      <c r="G274" s="248"/>
      <c r="H274" s="251"/>
      <c r="I274" s="254"/>
      <c r="J274" s="254"/>
    </row>
    <row r="275" spans="1:10" s="164" customFormat="1" x14ac:dyDescent="0.25">
      <c r="A275" s="310"/>
      <c r="B275" s="294"/>
      <c r="C275" s="291"/>
      <c r="D275" s="178" t="s">
        <v>661</v>
      </c>
      <c r="E275" s="176" t="s">
        <v>119</v>
      </c>
      <c r="F275" s="179">
        <v>23</v>
      </c>
      <c r="G275" s="248"/>
      <c r="H275" s="251"/>
      <c r="I275" s="254"/>
      <c r="J275" s="254"/>
    </row>
    <row r="276" spans="1:10" s="164" customFormat="1" x14ac:dyDescent="0.25">
      <c r="A276" s="310"/>
      <c r="B276" s="294"/>
      <c r="C276" s="291"/>
      <c r="D276" s="178" t="s">
        <v>661</v>
      </c>
      <c r="E276" s="176" t="s">
        <v>53</v>
      </c>
      <c r="F276" s="179">
        <v>15</v>
      </c>
      <c r="G276" s="248"/>
      <c r="H276" s="251"/>
      <c r="I276" s="254"/>
      <c r="J276" s="254"/>
    </row>
    <row r="277" spans="1:10" s="164" customFormat="1" x14ac:dyDescent="0.25">
      <c r="A277" s="310" t="s">
        <v>764</v>
      </c>
      <c r="B277" s="293" t="s">
        <v>661</v>
      </c>
      <c r="C277" s="290">
        <v>20</v>
      </c>
      <c r="D277" s="178" t="s">
        <v>661</v>
      </c>
      <c r="E277" s="176" t="s">
        <v>115</v>
      </c>
      <c r="F277" s="179">
        <v>307</v>
      </c>
      <c r="G277" s="247">
        <v>475</v>
      </c>
      <c r="H277" s="250">
        <f>G277*1.9/365</f>
        <v>2.4726027397260273</v>
      </c>
      <c r="I277" s="253">
        <v>3</v>
      </c>
      <c r="J277" s="253">
        <v>3</v>
      </c>
    </row>
    <row r="278" spans="1:10" s="164" customFormat="1" x14ac:dyDescent="0.25">
      <c r="A278" s="310"/>
      <c r="B278" s="294"/>
      <c r="C278" s="291"/>
      <c r="D278" s="178" t="s">
        <v>661</v>
      </c>
      <c r="E278" s="176" t="s">
        <v>239</v>
      </c>
      <c r="F278" s="179">
        <v>90</v>
      </c>
      <c r="G278" s="248"/>
      <c r="H278" s="251"/>
      <c r="I278" s="254"/>
      <c r="J278" s="254"/>
    </row>
    <row r="279" spans="1:10" s="164" customFormat="1" x14ac:dyDescent="0.25">
      <c r="A279" s="243"/>
      <c r="B279" s="294"/>
      <c r="C279" s="291"/>
      <c r="D279" s="178" t="s">
        <v>209</v>
      </c>
      <c r="E279" s="176" t="s">
        <v>99</v>
      </c>
      <c r="F279" s="179">
        <v>78</v>
      </c>
      <c r="G279" s="249"/>
      <c r="H279" s="252"/>
      <c r="I279" s="255"/>
      <c r="J279" s="255"/>
    </row>
    <row r="280" spans="1:10" s="164" customFormat="1" x14ac:dyDescent="0.25">
      <c r="A280" s="310" t="s">
        <v>765</v>
      </c>
      <c r="B280" s="293" t="s">
        <v>661</v>
      </c>
      <c r="C280" s="290">
        <v>16</v>
      </c>
      <c r="D280" s="178" t="s">
        <v>661</v>
      </c>
      <c r="E280" s="176" t="s">
        <v>111</v>
      </c>
      <c r="F280" s="179">
        <v>67</v>
      </c>
      <c r="G280" s="247">
        <v>846</v>
      </c>
      <c r="H280" s="250">
        <f>G280*1.9/365</f>
        <v>4.4038356164383554</v>
      </c>
      <c r="I280" s="253">
        <v>4</v>
      </c>
      <c r="J280" s="253">
        <v>4</v>
      </c>
    </row>
    <row r="281" spans="1:10" s="164" customFormat="1" x14ac:dyDescent="0.25">
      <c r="A281" s="310"/>
      <c r="B281" s="294"/>
      <c r="C281" s="291"/>
      <c r="D281" s="178" t="s">
        <v>661</v>
      </c>
      <c r="E281" s="176" t="s">
        <v>112</v>
      </c>
      <c r="F281" s="179">
        <v>186</v>
      </c>
      <c r="G281" s="248"/>
      <c r="H281" s="251"/>
      <c r="I281" s="254"/>
      <c r="J281" s="254"/>
    </row>
    <row r="282" spans="1:10" s="164" customFormat="1" x14ac:dyDescent="0.25">
      <c r="A282" s="310"/>
      <c r="B282" s="294"/>
      <c r="C282" s="291"/>
      <c r="D282" s="178" t="s">
        <v>210</v>
      </c>
      <c r="E282" s="176" t="s">
        <v>73</v>
      </c>
      <c r="F282" s="179">
        <v>138</v>
      </c>
      <c r="G282" s="248"/>
      <c r="H282" s="251"/>
      <c r="I282" s="254"/>
      <c r="J282" s="254"/>
    </row>
    <row r="283" spans="1:10" s="164" customFormat="1" x14ac:dyDescent="0.25">
      <c r="A283" s="310"/>
      <c r="B283" s="294"/>
      <c r="C283" s="291"/>
      <c r="D283" s="178" t="s">
        <v>210</v>
      </c>
      <c r="E283" s="176" t="s">
        <v>72</v>
      </c>
      <c r="F283" s="179">
        <v>258</v>
      </c>
      <c r="G283" s="248"/>
      <c r="H283" s="251"/>
      <c r="I283" s="254"/>
      <c r="J283" s="254"/>
    </row>
    <row r="284" spans="1:10" s="164" customFormat="1" x14ac:dyDescent="0.25">
      <c r="A284" s="310"/>
      <c r="B284" s="294"/>
      <c r="C284" s="291"/>
      <c r="D284" s="178" t="s">
        <v>661</v>
      </c>
      <c r="E284" s="176" t="s">
        <v>113</v>
      </c>
      <c r="F284" s="179">
        <v>197</v>
      </c>
      <c r="G284" s="249"/>
      <c r="H284" s="252"/>
      <c r="I284" s="255"/>
      <c r="J284" s="255"/>
    </row>
    <row r="285" spans="1:10" s="164" customFormat="1" ht="30.75" customHeight="1" x14ac:dyDescent="0.25">
      <c r="A285" s="310" t="s">
        <v>766</v>
      </c>
      <c r="B285" s="293" t="s">
        <v>188</v>
      </c>
      <c r="C285" s="290"/>
      <c r="D285" s="209" t="s">
        <v>245</v>
      </c>
      <c r="E285" s="176"/>
      <c r="F285" s="179">
        <v>34</v>
      </c>
      <c r="G285" s="247">
        <v>286</v>
      </c>
      <c r="H285" s="250">
        <f>G285*2.32/365</f>
        <v>1.81786301369863</v>
      </c>
      <c r="I285" s="253">
        <v>2</v>
      </c>
      <c r="J285" s="253">
        <v>2</v>
      </c>
    </row>
    <row r="286" spans="1:10" s="164" customFormat="1" x14ac:dyDescent="0.25">
      <c r="A286" s="310"/>
      <c r="B286" s="294"/>
      <c r="C286" s="291"/>
      <c r="D286" s="178" t="s">
        <v>246</v>
      </c>
      <c r="E286" s="176"/>
      <c r="F286" s="179">
        <v>49</v>
      </c>
      <c r="G286" s="248"/>
      <c r="H286" s="251"/>
      <c r="I286" s="254"/>
      <c r="J286" s="254"/>
    </row>
    <row r="287" spans="1:10" s="164" customFormat="1" ht="31.5" x14ac:dyDescent="0.25">
      <c r="A287" s="310"/>
      <c r="B287" s="294"/>
      <c r="C287" s="291"/>
      <c r="D287" s="209" t="s">
        <v>247</v>
      </c>
      <c r="E287" s="176"/>
      <c r="F287" s="179">
        <v>54</v>
      </c>
      <c r="G287" s="248"/>
      <c r="H287" s="251"/>
      <c r="I287" s="254"/>
      <c r="J287" s="254"/>
    </row>
    <row r="288" spans="1:10" s="164" customFormat="1" x14ac:dyDescent="0.25">
      <c r="A288" s="310"/>
      <c r="B288" s="294"/>
      <c r="C288" s="291"/>
      <c r="D288" s="178" t="s">
        <v>248</v>
      </c>
      <c r="E288" s="176"/>
      <c r="F288" s="179">
        <v>66</v>
      </c>
      <c r="G288" s="248"/>
      <c r="H288" s="251"/>
      <c r="I288" s="254"/>
      <c r="J288" s="254"/>
    </row>
    <row r="289" spans="1:10" s="164" customFormat="1" x14ac:dyDescent="0.25">
      <c r="A289" s="310"/>
      <c r="B289" s="294"/>
      <c r="C289" s="291"/>
      <c r="D289" s="178" t="s">
        <v>659</v>
      </c>
      <c r="E289" s="176" t="s">
        <v>99</v>
      </c>
      <c r="F289" s="179">
        <v>27</v>
      </c>
      <c r="G289" s="248"/>
      <c r="H289" s="251"/>
      <c r="I289" s="254"/>
      <c r="J289" s="254"/>
    </row>
    <row r="290" spans="1:10" s="164" customFormat="1" x14ac:dyDescent="0.25">
      <c r="A290" s="310"/>
      <c r="B290" s="295"/>
      <c r="C290" s="292"/>
      <c r="D290" s="178" t="s">
        <v>249</v>
      </c>
      <c r="E290" s="176"/>
      <c r="F290" s="179">
        <v>56</v>
      </c>
      <c r="G290" s="249"/>
      <c r="H290" s="252"/>
      <c r="I290" s="255"/>
      <c r="J290" s="255"/>
    </row>
    <row r="291" spans="1:10" s="164" customFormat="1" x14ac:dyDescent="0.25">
      <c r="A291" s="310" t="s">
        <v>767</v>
      </c>
      <c r="B291" s="293" t="s">
        <v>669</v>
      </c>
      <c r="C291" s="290" t="s">
        <v>99</v>
      </c>
      <c r="D291" s="178" t="s">
        <v>669</v>
      </c>
      <c r="E291" s="176" t="s">
        <v>99</v>
      </c>
      <c r="F291" s="179" t="s">
        <v>636</v>
      </c>
      <c r="G291" s="247"/>
      <c r="H291" s="250">
        <f>G291*1.9/365</f>
        <v>0</v>
      </c>
      <c r="I291" s="253">
        <v>2</v>
      </c>
      <c r="J291" s="253">
        <v>2</v>
      </c>
    </row>
    <row r="292" spans="1:10" s="164" customFormat="1" x14ac:dyDescent="0.25">
      <c r="A292" s="243"/>
      <c r="B292" s="294"/>
      <c r="C292" s="291"/>
      <c r="D292" s="178" t="s">
        <v>669</v>
      </c>
      <c r="E292" s="177" t="s">
        <v>119</v>
      </c>
      <c r="F292" s="179" t="s">
        <v>636</v>
      </c>
      <c r="G292" s="249"/>
      <c r="H292" s="251"/>
      <c r="I292" s="255"/>
      <c r="J292" s="255"/>
    </row>
    <row r="293" spans="1:10" s="164" customFormat="1" x14ac:dyDescent="0.25">
      <c r="A293" s="310" t="s">
        <v>768</v>
      </c>
      <c r="B293" s="293" t="s">
        <v>185</v>
      </c>
      <c r="C293" s="290" t="s">
        <v>189</v>
      </c>
      <c r="D293" s="178" t="s">
        <v>210</v>
      </c>
      <c r="E293" s="176" t="s">
        <v>189</v>
      </c>
      <c r="F293" s="179">
        <v>22</v>
      </c>
      <c r="G293" s="247">
        <v>37</v>
      </c>
      <c r="H293" s="250">
        <f>G293*1.9/365</f>
        <v>0.1926027397260274</v>
      </c>
      <c r="I293" s="253">
        <v>1</v>
      </c>
      <c r="J293" s="253">
        <v>2</v>
      </c>
    </row>
    <row r="294" spans="1:10" s="164" customFormat="1" x14ac:dyDescent="0.25">
      <c r="A294" s="310"/>
      <c r="B294" s="294"/>
      <c r="C294" s="292"/>
      <c r="D294" s="178" t="s">
        <v>210</v>
      </c>
      <c r="E294" s="176" t="s">
        <v>265</v>
      </c>
      <c r="F294" s="179">
        <v>15</v>
      </c>
      <c r="G294" s="249"/>
      <c r="H294" s="251"/>
      <c r="I294" s="255"/>
      <c r="J294" s="255"/>
    </row>
    <row r="295" spans="1:10" s="164" customFormat="1" x14ac:dyDescent="0.25">
      <c r="A295" s="310" t="s">
        <v>769</v>
      </c>
      <c r="B295" s="293" t="s">
        <v>185</v>
      </c>
      <c r="C295" s="290" t="s">
        <v>190</v>
      </c>
      <c r="D295" s="178" t="s">
        <v>210</v>
      </c>
      <c r="E295" s="176" t="s">
        <v>237</v>
      </c>
      <c r="F295" s="179">
        <v>165</v>
      </c>
      <c r="G295" s="247">
        <v>498</v>
      </c>
      <c r="H295" s="250">
        <f>G295*1.9/365</f>
        <v>2.5923287671232873</v>
      </c>
      <c r="I295" s="253">
        <v>3</v>
      </c>
      <c r="J295" s="253">
        <v>3</v>
      </c>
    </row>
    <row r="296" spans="1:10" s="164" customFormat="1" x14ac:dyDescent="0.25">
      <c r="A296" s="310"/>
      <c r="B296" s="294"/>
      <c r="C296" s="291"/>
      <c r="D296" s="178" t="s">
        <v>210</v>
      </c>
      <c r="E296" s="176" t="s">
        <v>190</v>
      </c>
      <c r="F296" s="179">
        <v>178</v>
      </c>
      <c r="G296" s="248"/>
      <c r="H296" s="251"/>
      <c r="I296" s="254"/>
      <c r="J296" s="254"/>
    </row>
    <row r="297" spans="1:10" s="164" customFormat="1" x14ac:dyDescent="0.25">
      <c r="A297" s="310"/>
      <c r="B297" s="294"/>
      <c r="C297" s="291"/>
      <c r="D297" s="178" t="s">
        <v>210</v>
      </c>
      <c r="E297" s="176" t="s">
        <v>238</v>
      </c>
      <c r="F297" s="179">
        <v>155</v>
      </c>
      <c r="G297" s="249"/>
      <c r="H297" s="252"/>
      <c r="I297" s="255"/>
      <c r="J297" s="255"/>
    </row>
    <row r="298" spans="1:10" s="164" customFormat="1" x14ac:dyDescent="0.25">
      <c r="A298" s="310" t="s">
        <v>770</v>
      </c>
      <c r="B298" s="293" t="s">
        <v>185</v>
      </c>
      <c r="C298" s="290">
        <v>119</v>
      </c>
      <c r="D298" s="178" t="s">
        <v>210</v>
      </c>
      <c r="E298" s="176" t="s">
        <v>235</v>
      </c>
      <c r="F298" s="179">
        <v>240</v>
      </c>
      <c r="G298" s="247">
        <v>451</v>
      </c>
      <c r="H298" s="250">
        <f>G298*1.9/365</f>
        <v>2.3476712328767122</v>
      </c>
      <c r="I298" s="253">
        <v>3</v>
      </c>
      <c r="J298" s="253">
        <v>3</v>
      </c>
    </row>
    <row r="299" spans="1:10" s="164" customFormat="1" x14ac:dyDescent="0.25">
      <c r="A299" s="310"/>
      <c r="B299" s="294"/>
      <c r="C299" s="291"/>
      <c r="D299" s="178" t="s">
        <v>210</v>
      </c>
      <c r="E299" s="176" t="s">
        <v>236</v>
      </c>
      <c r="F299" s="179">
        <v>211</v>
      </c>
      <c r="G299" s="249"/>
      <c r="H299" s="251"/>
      <c r="I299" s="255"/>
      <c r="J299" s="255"/>
    </row>
    <row r="300" spans="1:10" s="164" customFormat="1" ht="16.5" x14ac:dyDescent="0.25">
      <c r="A300" s="194" t="s">
        <v>771</v>
      </c>
      <c r="B300" s="195" t="s">
        <v>185</v>
      </c>
      <c r="C300" s="196">
        <v>117</v>
      </c>
      <c r="D300" s="178" t="s">
        <v>210</v>
      </c>
      <c r="E300" s="176" t="s">
        <v>234</v>
      </c>
      <c r="F300" s="179">
        <v>215</v>
      </c>
      <c r="G300" s="168">
        <v>215</v>
      </c>
      <c r="H300" s="172">
        <f t="shared" ref="H300:H301" si="5">G300*1.9/365</f>
        <v>1.1191780821917807</v>
      </c>
      <c r="I300" s="173">
        <v>2</v>
      </c>
      <c r="J300" s="173">
        <v>2</v>
      </c>
    </row>
    <row r="301" spans="1:10" s="164" customFormat="1" ht="16.5" x14ac:dyDescent="0.25">
      <c r="A301" s="194" t="s">
        <v>772</v>
      </c>
      <c r="B301" s="195" t="s">
        <v>185</v>
      </c>
      <c r="C301" s="196">
        <v>115</v>
      </c>
      <c r="D301" s="178" t="s">
        <v>210</v>
      </c>
      <c r="E301" s="176" t="s">
        <v>232</v>
      </c>
      <c r="F301" s="179">
        <v>209</v>
      </c>
      <c r="G301" s="168">
        <v>209</v>
      </c>
      <c r="H301" s="172">
        <f t="shared" si="5"/>
        <v>1.0879452054794521</v>
      </c>
      <c r="I301" s="173">
        <v>2</v>
      </c>
      <c r="J301" s="173">
        <v>2</v>
      </c>
    </row>
    <row r="302" spans="1:10" s="164" customFormat="1" x14ac:dyDescent="0.25">
      <c r="A302" s="310" t="s">
        <v>773</v>
      </c>
      <c r="B302" s="293" t="s">
        <v>185</v>
      </c>
      <c r="C302" s="290" t="s">
        <v>191</v>
      </c>
      <c r="D302" s="178" t="s">
        <v>210</v>
      </c>
      <c r="E302" s="176" t="s">
        <v>191</v>
      </c>
      <c r="F302" s="179">
        <v>89</v>
      </c>
      <c r="G302" s="247">
        <v>261</v>
      </c>
      <c r="H302" s="250">
        <f>G302*1.9/365</f>
        <v>1.3586301369863014</v>
      </c>
      <c r="I302" s="253">
        <v>2</v>
      </c>
      <c r="J302" s="253">
        <v>1</v>
      </c>
    </row>
    <row r="303" spans="1:10" s="164" customFormat="1" x14ac:dyDescent="0.25">
      <c r="A303" s="310"/>
      <c r="B303" s="294"/>
      <c r="C303" s="291"/>
      <c r="D303" s="178" t="s">
        <v>210</v>
      </c>
      <c r="E303" s="176" t="s">
        <v>266</v>
      </c>
      <c r="F303" s="179">
        <v>43</v>
      </c>
      <c r="G303" s="248"/>
      <c r="H303" s="251"/>
      <c r="I303" s="254"/>
      <c r="J303" s="254"/>
    </row>
    <row r="304" spans="1:10" s="164" customFormat="1" x14ac:dyDescent="0.25">
      <c r="A304" s="310"/>
      <c r="B304" s="294"/>
      <c r="C304" s="291"/>
      <c r="D304" s="178" t="s">
        <v>210</v>
      </c>
      <c r="E304" s="176" t="s">
        <v>658</v>
      </c>
      <c r="F304" s="179">
        <v>36</v>
      </c>
      <c r="G304" s="248"/>
      <c r="H304" s="251"/>
      <c r="I304" s="254"/>
      <c r="J304" s="254"/>
    </row>
    <row r="305" spans="1:10" s="164" customFormat="1" x14ac:dyDescent="0.25">
      <c r="A305" s="310"/>
      <c r="B305" s="294"/>
      <c r="C305" s="291"/>
      <c r="D305" s="178" t="s">
        <v>210</v>
      </c>
      <c r="E305" s="176" t="s">
        <v>243</v>
      </c>
      <c r="F305" s="179">
        <v>44</v>
      </c>
      <c r="G305" s="248"/>
      <c r="H305" s="251"/>
      <c r="I305" s="254"/>
      <c r="J305" s="254"/>
    </row>
    <row r="306" spans="1:10" s="164" customFormat="1" x14ac:dyDescent="0.25">
      <c r="A306" s="310"/>
      <c r="B306" s="294"/>
      <c r="C306" s="291"/>
      <c r="D306" s="178" t="s">
        <v>210</v>
      </c>
      <c r="E306" s="176" t="s">
        <v>244</v>
      </c>
      <c r="F306" s="179">
        <v>49</v>
      </c>
      <c r="G306" s="249"/>
      <c r="H306" s="252"/>
      <c r="I306" s="255"/>
      <c r="J306" s="255"/>
    </row>
    <row r="307" spans="1:10" s="164" customFormat="1" x14ac:dyDescent="0.25">
      <c r="A307" s="310" t="s">
        <v>774</v>
      </c>
      <c r="B307" s="293" t="s">
        <v>185</v>
      </c>
      <c r="C307" s="290">
        <v>82</v>
      </c>
      <c r="D307" s="178" t="s">
        <v>210</v>
      </c>
      <c r="E307" s="176" t="s">
        <v>241</v>
      </c>
      <c r="F307" s="179">
        <v>137</v>
      </c>
      <c r="G307" s="247">
        <v>269</v>
      </c>
      <c r="H307" s="250">
        <f>G307*1.9/365</f>
        <v>1.4002739726027396</v>
      </c>
      <c r="I307" s="253">
        <v>2</v>
      </c>
      <c r="J307" s="253">
        <v>3</v>
      </c>
    </row>
    <row r="308" spans="1:10" s="164" customFormat="1" x14ac:dyDescent="0.25">
      <c r="A308" s="310"/>
      <c r="B308" s="294"/>
      <c r="C308" s="291"/>
      <c r="D308" s="178" t="s">
        <v>210</v>
      </c>
      <c r="E308" s="176" t="s">
        <v>242</v>
      </c>
      <c r="F308" s="179">
        <v>132</v>
      </c>
      <c r="G308" s="249"/>
      <c r="H308" s="251"/>
      <c r="I308" s="255"/>
      <c r="J308" s="255"/>
    </row>
    <row r="309" spans="1:10" s="164" customFormat="1" x14ac:dyDescent="0.25">
      <c r="A309" s="310" t="s">
        <v>775</v>
      </c>
      <c r="B309" s="293" t="s">
        <v>185</v>
      </c>
      <c r="C309" s="290" t="s">
        <v>192</v>
      </c>
      <c r="D309" s="178" t="s">
        <v>210</v>
      </c>
      <c r="E309" s="176" t="s">
        <v>227</v>
      </c>
      <c r="F309" s="179">
        <v>15</v>
      </c>
      <c r="G309" s="247">
        <v>354</v>
      </c>
      <c r="H309" s="250">
        <f>G309*1.9/365</f>
        <v>1.8427397260273972</v>
      </c>
      <c r="I309" s="253">
        <v>3</v>
      </c>
      <c r="J309" s="253">
        <v>3</v>
      </c>
    </row>
    <row r="310" spans="1:10" s="164" customFormat="1" x14ac:dyDescent="0.25">
      <c r="A310" s="310"/>
      <c r="B310" s="294"/>
      <c r="C310" s="291"/>
      <c r="D310" s="178" t="s">
        <v>210</v>
      </c>
      <c r="E310" s="176" t="s">
        <v>228</v>
      </c>
      <c r="F310" s="179">
        <v>12</v>
      </c>
      <c r="G310" s="248"/>
      <c r="H310" s="251"/>
      <c r="I310" s="254"/>
      <c r="J310" s="254"/>
    </row>
    <row r="311" spans="1:10" s="164" customFormat="1" x14ac:dyDescent="0.25">
      <c r="A311" s="310"/>
      <c r="B311" s="294"/>
      <c r="C311" s="291"/>
      <c r="D311" s="178" t="s">
        <v>210</v>
      </c>
      <c r="E311" s="176" t="s">
        <v>229</v>
      </c>
      <c r="F311" s="179">
        <v>28</v>
      </c>
      <c r="G311" s="248"/>
      <c r="H311" s="251"/>
      <c r="I311" s="254"/>
      <c r="J311" s="254"/>
    </row>
    <row r="312" spans="1:10" s="164" customFormat="1" x14ac:dyDescent="0.25">
      <c r="A312" s="310"/>
      <c r="B312" s="294"/>
      <c r="C312" s="291"/>
      <c r="D312" s="178" t="s">
        <v>210</v>
      </c>
      <c r="E312" s="176" t="s">
        <v>192</v>
      </c>
      <c r="F312" s="179">
        <v>134</v>
      </c>
      <c r="G312" s="248"/>
      <c r="H312" s="251"/>
      <c r="I312" s="254"/>
      <c r="J312" s="254"/>
    </row>
    <row r="313" spans="1:10" s="164" customFormat="1" x14ac:dyDescent="0.25">
      <c r="A313" s="310"/>
      <c r="B313" s="294"/>
      <c r="C313" s="291"/>
      <c r="D313" s="178" t="s">
        <v>210</v>
      </c>
      <c r="E313" s="176" t="s">
        <v>233</v>
      </c>
      <c r="F313" s="179">
        <v>136</v>
      </c>
      <c r="G313" s="248"/>
      <c r="H313" s="251"/>
      <c r="I313" s="254"/>
      <c r="J313" s="254"/>
    </row>
    <row r="314" spans="1:10" s="164" customFormat="1" x14ac:dyDescent="0.25">
      <c r="A314" s="310"/>
      <c r="B314" s="294"/>
      <c r="C314" s="291"/>
      <c r="D314" s="178" t="s">
        <v>661</v>
      </c>
      <c r="E314" s="176" t="s">
        <v>230</v>
      </c>
      <c r="F314" s="179">
        <v>17</v>
      </c>
      <c r="G314" s="248"/>
      <c r="H314" s="251"/>
      <c r="I314" s="254"/>
      <c r="J314" s="254"/>
    </row>
    <row r="315" spans="1:10" s="164" customFormat="1" x14ac:dyDescent="0.25">
      <c r="A315" s="243"/>
      <c r="B315" s="294"/>
      <c r="C315" s="291"/>
      <c r="D315" s="178" t="s">
        <v>661</v>
      </c>
      <c r="E315" s="176" t="s">
        <v>231</v>
      </c>
      <c r="F315" s="179">
        <v>12</v>
      </c>
      <c r="G315" s="249"/>
      <c r="H315" s="252"/>
      <c r="I315" s="255"/>
      <c r="J315" s="255"/>
    </row>
    <row r="316" spans="1:10" s="164" customFormat="1" x14ac:dyDescent="0.25">
      <c r="A316" s="310" t="s">
        <v>776</v>
      </c>
      <c r="B316" s="293" t="s">
        <v>185</v>
      </c>
      <c r="C316" s="290">
        <v>108</v>
      </c>
      <c r="D316" s="178" t="s">
        <v>210</v>
      </c>
      <c r="E316" s="176" t="s">
        <v>217</v>
      </c>
      <c r="F316" s="179">
        <v>100</v>
      </c>
      <c r="G316" s="247">
        <v>661</v>
      </c>
      <c r="H316" s="250">
        <f>G316*1.9/365</f>
        <v>3.4408219178082189</v>
      </c>
      <c r="I316" s="253">
        <v>4</v>
      </c>
      <c r="J316" s="253">
        <v>3</v>
      </c>
    </row>
    <row r="317" spans="1:10" s="164" customFormat="1" x14ac:dyDescent="0.25">
      <c r="A317" s="310"/>
      <c r="B317" s="294"/>
      <c r="C317" s="291"/>
      <c r="D317" s="178" t="s">
        <v>193</v>
      </c>
      <c r="E317" s="176" t="s">
        <v>119</v>
      </c>
      <c r="F317" s="179">
        <v>124</v>
      </c>
      <c r="G317" s="248"/>
      <c r="H317" s="251"/>
      <c r="I317" s="254"/>
      <c r="J317" s="254"/>
    </row>
    <row r="318" spans="1:10" s="164" customFormat="1" x14ac:dyDescent="0.25">
      <c r="A318" s="310"/>
      <c r="B318" s="294"/>
      <c r="C318" s="291"/>
      <c r="D318" s="178" t="s">
        <v>210</v>
      </c>
      <c r="E318" s="176" t="s">
        <v>218</v>
      </c>
      <c r="F318" s="179">
        <v>129</v>
      </c>
      <c r="G318" s="248"/>
      <c r="H318" s="251"/>
      <c r="I318" s="254"/>
      <c r="J318" s="254"/>
    </row>
    <row r="319" spans="1:10" s="164" customFormat="1" x14ac:dyDescent="0.25">
      <c r="A319" s="310"/>
      <c r="B319" s="294"/>
      <c r="C319" s="291"/>
      <c r="D319" s="178" t="s">
        <v>210</v>
      </c>
      <c r="E319" s="176" t="s">
        <v>219</v>
      </c>
      <c r="F319" s="179">
        <v>182</v>
      </c>
      <c r="G319" s="248"/>
      <c r="H319" s="251"/>
      <c r="I319" s="254"/>
      <c r="J319" s="254"/>
    </row>
    <row r="320" spans="1:10" s="164" customFormat="1" x14ac:dyDescent="0.25">
      <c r="A320" s="310"/>
      <c r="B320" s="294"/>
      <c r="C320" s="291"/>
      <c r="D320" s="197" t="s">
        <v>210</v>
      </c>
      <c r="E320" s="176" t="s">
        <v>223</v>
      </c>
      <c r="F320" s="179">
        <v>21</v>
      </c>
      <c r="G320" s="248"/>
      <c r="H320" s="251"/>
      <c r="I320" s="254"/>
      <c r="J320" s="254"/>
    </row>
    <row r="321" spans="1:10" s="164" customFormat="1" x14ac:dyDescent="0.25">
      <c r="A321" s="310"/>
      <c r="B321" s="294"/>
      <c r="C321" s="291"/>
      <c r="D321" s="178" t="s">
        <v>210</v>
      </c>
      <c r="E321" s="176" t="s">
        <v>220</v>
      </c>
      <c r="F321" s="179">
        <v>105</v>
      </c>
      <c r="G321" s="249"/>
      <c r="H321" s="252"/>
      <c r="I321" s="255"/>
      <c r="J321" s="255"/>
    </row>
    <row r="322" spans="1:10" s="164" customFormat="1" x14ac:dyDescent="0.25">
      <c r="A322" s="310" t="s">
        <v>777</v>
      </c>
      <c r="B322" s="293" t="s">
        <v>185</v>
      </c>
      <c r="C322" s="290">
        <v>124</v>
      </c>
      <c r="D322" s="178" t="s">
        <v>210</v>
      </c>
      <c r="E322" s="176" t="s">
        <v>251</v>
      </c>
      <c r="F322" s="179">
        <v>35</v>
      </c>
      <c r="G322" s="247">
        <v>1167</v>
      </c>
      <c r="H322" s="250">
        <f>G322*1.9/365</f>
        <v>6.0747945205479441</v>
      </c>
      <c r="I322" s="253">
        <v>6</v>
      </c>
      <c r="J322" s="253">
        <v>6</v>
      </c>
    </row>
    <row r="323" spans="1:10" s="164" customFormat="1" x14ac:dyDescent="0.25">
      <c r="A323" s="310"/>
      <c r="B323" s="294"/>
      <c r="C323" s="291"/>
      <c r="D323" s="178" t="s">
        <v>210</v>
      </c>
      <c r="E323" s="176" t="s">
        <v>252</v>
      </c>
      <c r="F323" s="179">
        <v>34</v>
      </c>
      <c r="G323" s="248"/>
      <c r="H323" s="251"/>
      <c r="I323" s="254"/>
      <c r="J323" s="254"/>
    </row>
    <row r="324" spans="1:10" s="164" customFormat="1" x14ac:dyDescent="0.25">
      <c r="A324" s="310"/>
      <c r="B324" s="294"/>
      <c r="C324" s="291"/>
      <c r="D324" s="178" t="s">
        <v>210</v>
      </c>
      <c r="E324" s="176" t="s">
        <v>253</v>
      </c>
      <c r="F324" s="179">
        <v>238</v>
      </c>
      <c r="G324" s="248"/>
      <c r="H324" s="251"/>
      <c r="I324" s="254"/>
      <c r="J324" s="254"/>
    </row>
    <row r="325" spans="1:10" s="164" customFormat="1" x14ac:dyDescent="0.25">
      <c r="A325" s="310"/>
      <c r="B325" s="294"/>
      <c r="C325" s="291"/>
      <c r="D325" s="178" t="s">
        <v>210</v>
      </c>
      <c r="E325" s="176" t="s">
        <v>254</v>
      </c>
      <c r="F325" s="179">
        <v>347</v>
      </c>
      <c r="G325" s="248"/>
      <c r="H325" s="251"/>
      <c r="I325" s="254"/>
      <c r="J325" s="254"/>
    </row>
    <row r="326" spans="1:10" s="164" customFormat="1" x14ac:dyDescent="0.25">
      <c r="A326" s="310"/>
      <c r="B326" s="294"/>
      <c r="C326" s="291"/>
      <c r="D326" s="178" t="s">
        <v>210</v>
      </c>
      <c r="E326" s="176" t="s">
        <v>255</v>
      </c>
      <c r="F326" s="179">
        <v>173</v>
      </c>
      <c r="G326" s="248"/>
      <c r="H326" s="251"/>
      <c r="I326" s="254"/>
      <c r="J326" s="254"/>
    </row>
    <row r="327" spans="1:10" s="164" customFormat="1" x14ac:dyDescent="0.25">
      <c r="A327" s="310"/>
      <c r="B327" s="294"/>
      <c r="C327" s="291"/>
      <c r="D327" s="178" t="s">
        <v>270</v>
      </c>
      <c r="E327" s="176" t="s">
        <v>268</v>
      </c>
      <c r="F327" s="179">
        <v>16</v>
      </c>
      <c r="G327" s="248"/>
      <c r="H327" s="251"/>
      <c r="I327" s="254"/>
      <c r="J327" s="254"/>
    </row>
    <row r="328" spans="1:10" s="164" customFormat="1" x14ac:dyDescent="0.25">
      <c r="A328" s="310"/>
      <c r="B328" s="294"/>
      <c r="C328" s="291"/>
      <c r="D328" s="178" t="s">
        <v>270</v>
      </c>
      <c r="E328" s="176" t="s">
        <v>269</v>
      </c>
      <c r="F328" s="179">
        <v>10</v>
      </c>
      <c r="G328" s="248"/>
      <c r="H328" s="251"/>
      <c r="I328" s="254"/>
      <c r="J328" s="254"/>
    </row>
    <row r="329" spans="1:10" s="164" customFormat="1" x14ac:dyDescent="0.25">
      <c r="A329" s="310"/>
      <c r="B329" s="294"/>
      <c r="C329" s="291"/>
      <c r="D329" s="178" t="s">
        <v>270</v>
      </c>
      <c r="E329" s="176" t="s">
        <v>119</v>
      </c>
      <c r="F329" s="179">
        <v>153</v>
      </c>
      <c r="G329" s="248"/>
      <c r="H329" s="251"/>
      <c r="I329" s="254"/>
      <c r="J329" s="254"/>
    </row>
    <row r="330" spans="1:10" s="164" customFormat="1" x14ac:dyDescent="0.25">
      <c r="A330" s="310"/>
      <c r="B330" s="294"/>
      <c r="C330" s="291"/>
      <c r="D330" s="178" t="s">
        <v>270</v>
      </c>
      <c r="E330" s="176" t="s">
        <v>58</v>
      </c>
      <c r="F330" s="179">
        <v>161</v>
      </c>
      <c r="G330" s="249"/>
      <c r="H330" s="252"/>
      <c r="I330" s="255"/>
      <c r="J330" s="255"/>
    </row>
    <row r="331" spans="1:10" s="164" customFormat="1" x14ac:dyDescent="0.25">
      <c r="A331" s="243" t="s">
        <v>778</v>
      </c>
      <c r="B331" s="293" t="s">
        <v>185</v>
      </c>
      <c r="C331" s="290">
        <v>128</v>
      </c>
      <c r="D331" s="178" t="s">
        <v>210</v>
      </c>
      <c r="E331" s="176" t="s">
        <v>256</v>
      </c>
      <c r="F331" s="179">
        <v>450</v>
      </c>
      <c r="G331" s="247">
        <v>746</v>
      </c>
      <c r="H331" s="250">
        <f>G331*1.9/365</f>
        <v>3.8832876712328765</v>
      </c>
      <c r="I331" s="253">
        <v>4</v>
      </c>
      <c r="J331" s="253">
        <v>3</v>
      </c>
    </row>
    <row r="332" spans="1:10" s="164" customFormat="1" x14ac:dyDescent="0.25">
      <c r="A332" s="296"/>
      <c r="B332" s="294"/>
      <c r="C332" s="291"/>
      <c r="D332" s="190" t="s">
        <v>210</v>
      </c>
      <c r="E332" s="177" t="s">
        <v>257</v>
      </c>
      <c r="F332" s="186">
        <v>296</v>
      </c>
      <c r="G332" s="248"/>
      <c r="H332" s="251"/>
      <c r="I332" s="254"/>
      <c r="J332" s="254"/>
    </row>
    <row r="333" spans="1:10" s="164" customFormat="1" ht="16.5" x14ac:dyDescent="0.25">
      <c r="A333" s="194" t="s">
        <v>779</v>
      </c>
      <c r="B333" s="192" t="s">
        <v>185</v>
      </c>
      <c r="C333" s="198" t="s">
        <v>634</v>
      </c>
      <c r="D333" s="197" t="s">
        <v>210</v>
      </c>
      <c r="E333" s="176" t="s">
        <v>634</v>
      </c>
      <c r="F333" s="163">
        <v>30</v>
      </c>
      <c r="G333" s="168">
        <v>30</v>
      </c>
      <c r="H333" s="172">
        <f>G333*1.9/365</f>
        <v>0.15616438356164383</v>
      </c>
      <c r="I333" s="173">
        <v>1</v>
      </c>
      <c r="J333" s="173">
        <v>1</v>
      </c>
    </row>
    <row r="334" spans="1:10" s="164" customFormat="1" x14ac:dyDescent="0.25">
      <c r="A334" s="296" t="s">
        <v>780</v>
      </c>
      <c r="B334" s="294" t="s">
        <v>193</v>
      </c>
      <c r="C334" s="291" t="s">
        <v>58</v>
      </c>
      <c r="D334" s="199" t="s">
        <v>204</v>
      </c>
      <c r="E334" s="200" t="s">
        <v>58</v>
      </c>
      <c r="F334" s="201">
        <v>115</v>
      </c>
      <c r="G334" s="248">
        <v>661</v>
      </c>
      <c r="H334" s="251">
        <f>G334*1.9/365</f>
        <v>3.4408219178082189</v>
      </c>
      <c r="I334" s="254">
        <v>4</v>
      </c>
      <c r="J334" s="254">
        <v>4</v>
      </c>
    </row>
    <row r="335" spans="1:10" s="164" customFormat="1" x14ac:dyDescent="0.25">
      <c r="A335" s="296"/>
      <c r="B335" s="294"/>
      <c r="C335" s="291"/>
      <c r="D335" s="178" t="s">
        <v>204</v>
      </c>
      <c r="E335" s="176" t="s">
        <v>120</v>
      </c>
      <c r="F335" s="179">
        <v>94</v>
      </c>
      <c r="G335" s="248"/>
      <c r="H335" s="251"/>
      <c r="I335" s="254"/>
      <c r="J335" s="254"/>
    </row>
    <row r="336" spans="1:10" s="164" customFormat="1" x14ac:dyDescent="0.25">
      <c r="A336" s="296"/>
      <c r="B336" s="294"/>
      <c r="C336" s="291"/>
      <c r="D336" s="178" t="s">
        <v>204</v>
      </c>
      <c r="E336" s="176" t="s">
        <v>53</v>
      </c>
      <c r="F336" s="179">
        <v>61</v>
      </c>
      <c r="G336" s="248"/>
      <c r="H336" s="251"/>
      <c r="I336" s="254"/>
      <c r="J336" s="254"/>
    </row>
    <row r="337" spans="1:10" s="164" customFormat="1" x14ac:dyDescent="0.25">
      <c r="A337" s="296"/>
      <c r="B337" s="294"/>
      <c r="C337" s="291"/>
      <c r="D337" s="178" t="s">
        <v>633</v>
      </c>
      <c r="E337" s="176" t="s">
        <v>102</v>
      </c>
      <c r="F337" s="179">
        <v>126</v>
      </c>
      <c r="G337" s="248"/>
      <c r="H337" s="251"/>
      <c r="I337" s="254"/>
      <c r="J337" s="254"/>
    </row>
    <row r="338" spans="1:10" s="164" customFormat="1" x14ac:dyDescent="0.25">
      <c r="A338" s="296"/>
      <c r="B338" s="294"/>
      <c r="C338" s="291"/>
      <c r="D338" s="178" t="s">
        <v>210</v>
      </c>
      <c r="E338" s="176" t="s">
        <v>221</v>
      </c>
      <c r="F338" s="179">
        <v>114</v>
      </c>
      <c r="G338" s="248"/>
      <c r="H338" s="251"/>
      <c r="I338" s="254"/>
      <c r="J338" s="254"/>
    </row>
    <row r="339" spans="1:10" s="164" customFormat="1" x14ac:dyDescent="0.25">
      <c r="A339" s="296"/>
      <c r="B339" s="294"/>
      <c r="C339" s="291"/>
      <c r="D339" s="178" t="s">
        <v>210</v>
      </c>
      <c r="E339" s="176" t="s">
        <v>222</v>
      </c>
      <c r="F339" s="179">
        <v>16</v>
      </c>
      <c r="G339" s="248"/>
      <c r="H339" s="251"/>
      <c r="I339" s="254"/>
      <c r="J339" s="254"/>
    </row>
    <row r="340" spans="1:10" s="164" customFormat="1" x14ac:dyDescent="0.25">
      <c r="A340" s="244"/>
      <c r="B340" s="295"/>
      <c r="C340" s="292"/>
      <c r="D340" s="178" t="s">
        <v>204</v>
      </c>
      <c r="E340" s="176" t="s">
        <v>102</v>
      </c>
      <c r="F340" s="179">
        <v>135</v>
      </c>
      <c r="G340" s="249"/>
      <c r="H340" s="252"/>
      <c r="I340" s="255"/>
      <c r="J340" s="255"/>
    </row>
    <row r="341" spans="1:10" s="164" customFormat="1" ht="16.5" x14ac:dyDescent="0.25">
      <c r="A341" s="194" t="s">
        <v>781</v>
      </c>
      <c r="B341" s="195" t="s">
        <v>193</v>
      </c>
      <c r="C341" s="196" t="s">
        <v>129</v>
      </c>
      <c r="D341" s="178" t="s">
        <v>204</v>
      </c>
      <c r="E341" s="176" t="s">
        <v>129</v>
      </c>
      <c r="F341" s="179">
        <v>140</v>
      </c>
      <c r="G341" s="168">
        <v>140</v>
      </c>
      <c r="H341" s="172">
        <f>G341*1.9/365</f>
        <v>0.72876712328767124</v>
      </c>
      <c r="I341" s="173">
        <v>1</v>
      </c>
      <c r="J341" s="173">
        <v>1</v>
      </c>
    </row>
    <row r="342" spans="1:10" s="164" customFormat="1" x14ac:dyDescent="0.25">
      <c r="A342" s="310" t="s">
        <v>782</v>
      </c>
      <c r="B342" s="293" t="s">
        <v>193</v>
      </c>
      <c r="C342" s="290" t="s">
        <v>207</v>
      </c>
      <c r="D342" s="178" t="s">
        <v>204</v>
      </c>
      <c r="E342" s="176" t="s">
        <v>111</v>
      </c>
      <c r="F342" s="179">
        <v>148</v>
      </c>
      <c r="G342" s="247">
        <v>627</v>
      </c>
      <c r="H342" s="250">
        <f>G342*1.9/365</f>
        <v>3.2638356164383562</v>
      </c>
      <c r="I342" s="253">
        <v>4</v>
      </c>
      <c r="J342" s="253">
        <v>5</v>
      </c>
    </row>
    <row r="343" spans="1:10" s="164" customFormat="1" x14ac:dyDescent="0.25">
      <c r="A343" s="310"/>
      <c r="B343" s="294"/>
      <c r="C343" s="291"/>
      <c r="D343" s="178" t="s">
        <v>204</v>
      </c>
      <c r="E343" s="176" t="s">
        <v>208</v>
      </c>
      <c r="F343" s="179">
        <v>238</v>
      </c>
      <c r="G343" s="248"/>
      <c r="H343" s="251"/>
      <c r="I343" s="254"/>
      <c r="J343" s="254"/>
    </row>
    <row r="344" spans="1:10" s="164" customFormat="1" x14ac:dyDescent="0.25">
      <c r="A344" s="310"/>
      <c r="B344" s="294"/>
      <c r="C344" s="291"/>
      <c r="D344" s="178" t="s">
        <v>204</v>
      </c>
      <c r="E344" s="176" t="s">
        <v>112</v>
      </c>
      <c r="F344" s="179">
        <v>128</v>
      </c>
      <c r="G344" s="248"/>
      <c r="H344" s="251"/>
      <c r="I344" s="254"/>
      <c r="J344" s="254"/>
    </row>
    <row r="345" spans="1:10" s="164" customFormat="1" x14ac:dyDescent="0.25">
      <c r="A345" s="310"/>
      <c r="B345" s="294"/>
      <c r="C345" s="291"/>
      <c r="D345" s="178" t="s">
        <v>204</v>
      </c>
      <c r="E345" s="176" t="s">
        <v>164</v>
      </c>
      <c r="F345" s="179">
        <v>113</v>
      </c>
      <c r="G345" s="249"/>
      <c r="H345" s="252"/>
      <c r="I345" s="255"/>
      <c r="J345" s="255"/>
    </row>
    <row r="346" spans="1:10" s="164" customFormat="1" x14ac:dyDescent="0.25">
      <c r="A346" s="310" t="s">
        <v>783</v>
      </c>
      <c r="B346" s="293" t="s">
        <v>193</v>
      </c>
      <c r="C346" s="290" t="s">
        <v>133</v>
      </c>
      <c r="D346" s="178" t="s">
        <v>204</v>
      </c>
      <c r="E346" s="176" t="s">
        <v>158</v>
      </c>
      <c r="F346" s="179">
        <v>384</v>
      </c>
      <c r="G346" s="247">
        <v>737</v>
      </c>
      <c r="H346" s="250">
        <f>G346*1.9/365</f>
        <v>3.8364383561643836</v>
      </c>
      <c r="I346" s="253">
        <v>4</v>
      </c>
      <c r="J346" s="253">
        <v>4</v>
      </c>
    </row>
    <row r="347" spans="1:10" s="164" customFormat="1" x14ac:dyDescent="0.25">
      <c r="A347" s="310"/>
      <c r="B347" s="294"/>
      <c r="C347" s="291"/>
      <c r="D347" s="178" t="s">
        <v>204</v>
      </c>
      <c r="E347" s="176" t="s">
        <v>133</v>
      </c>
      <c r="F347" s="179">
        <v>353</v>
      </c>
      <c r="G347" s="249"/>
      <c r="H347" s="251"/>
      <c r="I347" s="255"/>
      <c r="J347" s="255"/>
    </row>
    <row r="348" spans="1:10" s="164" customFormat="1" x14ac:dyDescent="0.25">
      <c r="A348" s="310" t="s">
        <v>784</v>
      </c>
      <c r="B348" s="293" t="s">
        <v>194</v>
      </c>
      <c r="C348" s="290" t="s">
        <v>102</v>
      </c>
      <c r="D348" s="178" t="s">
        <v>209</v>
      </c>
      <c r="E348" s="176" t="s">
        <v>102</v>
      </c>
      <c r="F348" s="179">
        <v>71</v>
      </c>
      <c r="G348" s="247">
        <v>170</v>
      </c>
      <c r="H348" s="250">
        <f>G348*1.9/365</f>
        <v>0.8849315068493151</v>
      </c>
      <c r="I348" s="253">
        <v>1</v>
      </c>
      <c r="J348" s="253">
        <v>2</v>
      </c>
    </row>
    <row r="349" spans="1:10" s="164" customFormat="1" x14ac:dyDescent="0.25">
      <c r="A349" s="310"/>
      <c r="B349" s="294"/>
      <c r="C349" s="291"/>
      <c r="D349" s="178" t="s">
        <v>209</v>
      </c>
      <c r="E349" s="176" t="s">
        <v>53</v>
      </c>
      <c r="F349" s="179">
        <v>5</v>
      </c>
      <c r="G349" s="248"/>
      <c r="H349" s="251"/>
      <c r="I349" s="254"/>
      <c r="J349" s="254"/>
    </row>
    <row r="350" spans="1:10" s="164" customFormat="1" x14ac:dyDescent="0.25">
      <c r="A350" s="310"/>
      <c r="B350" s="294"/>
      <c r="C350" s="291"/>
      <c r="D350" s="178" t="s">
        <v>209</v>
      </c>
      <c r="E350" s="176" t="s">
        <v>103</v>
      </c>
      <c r="F350" s="179">
        <v>9</v>
      </c>
      <c r="G350" s="248"/>
      <c r="H350" s="251"/>
      <c r="I350" s="254"/>
      <c r="J350" s="254"/>
    </row>
    <row r="351" spans="1:10" s="164" customFormat="1" x14ac:dyDescent="0.25">
      <c r="A351" s="310"/>
      <c r="B351" s="294"/>
      <c r="C351" s="291"/>
      <c r="D351" s="178" t="s">
        <v>210</v>
      </c>
      <c r="E351" s="176" t="s">
        <v>224</v>
      </c>
      <c r="F351" s="179">
        <v>7</v>
      </c>
      <c r="G351" s="248"/>
      <c r="H351" s="251"/>
      <c r="I351" s="254"/>
      <c r="J351" s="254"/>
    </row>
    <row r="352" spans="1:10" s="164" customFormat="1" x14ac:dyDescent="0.25">
      <c r="A352" s="310"/>
      <c r="B352" s="294"/>
      <c r="C352" s="291"/>
      <c r="D352" s="178" t="s">
        <v>210</v>
      </c>
      <c r="E352" s="176" t="s">
        <v>225</v>
      </c>
      <c r="F352" s="179">
        <v>10</v>
      </c>
      <c r="G352" s="248"/>
      <c r="H352" s="251"/>
      <c r="I352" s="254"/>
      <c r="J352" s="254"/>
    </row>
    <row r="353" spans="1:10" s="164" customFormat="1" x14ac:dyDescent="0.25">
      <c r="A353" s="310"/>
      <c r="B353" s="294"/>
      <c r="C353" s="291"/>
      <c r="D353" s="178" t="s">
        <v>210</v>
      </c>
      <c r="E353" s="176" t="s">
        <v>226</v>
      </c>
      <c r="F353" s="179">
        <v>10</v>
      </c>
      <c r="G353" s="248"/>
      <c r="H353" s="251"/>
      <c r="I353" s="254"/>
      <c r="J353" s="254"/>
    </row>
    <row r="354" spans="1:10" s="164" customFormat="1" x14ac:dyDescent="0.25">
      <c r="A354" s="310"/>
      <c r="B354" s="294"/>
      <c r="C354" s="291"/>
      <c r="D354" s="178" t="s">
        <v>676</v>
      </c>
      <c r="E354" s="176"/>
      <c r="F354" s="179">
        <v>58</v>
      </c>
      <c r="G354" s="249"/>
      <c r="H354" s="252"/>
      <c r="I354" s="255"/>
      <c r="J354" s="255"/>
    </row>
    <row r="355" spans="1:10" s="164" customFormat="1" x14ac:dyDescent="0.25">
      <c r="A355" s="310" t="s">
        <v>785</v>
      </c>
      <c r="B355" s="293" t="s">
        <v>194</v>
      </c>
      <c r="C355" s="290">
        <v>20</v>
      </c>
      <c r="D355" s="178" t="s">
        <v>209</v>
      </c>
      <c r="E355" s="176" t="s">
        <v>115</v>
      </c>
      <c r="F355" s="179">
        <v>105</v>
      </c>
      <c r="G355" s="247">
        <v>1987</v>
      </c>
      <c r="H355" s="250">
        <f>G355*1.9/365</f>
        <v>10.343287671232876</v>
      </c>
      <c r="I355" s="253">
        <v>10</v>
      </c>
      <c r="J355" s="253">
        <v>8</v>
      </c>
    </row>
    <row r="356" spans="1:10" s="164" customFormat="1" x14ac:dyDescent="0.25">
      <c r="A356" s="310"/>
      <c r="B356" s="294"/>
      <c r="C356" s="291"/>
      <c r="D356" s="178" t="s">
        <v>209</v>
      </c>
      <c r="E356" s="176" t="s">
        <v>172</v>
      </c>
      <c r="F356" s="179">
        <v>106</v>
      </c>
      <c r="G356" s="248"/>
      <c r="H356" s="251"/>
      <c r="I356" s="254"/>
      <c r="J356" s="254"/>
    </row>
    <row r="357" spans="1:10" s="164" customFormat="1" x14ac:dyDescent="0.25">
      <c r="A357" s="310"/>
      <c r="B357" s="294"/>
      <c r="C357" s="291"/>
      <c r="D357" s="178" t="s">
        <v>209</v>
      </c>
      <c r="E357" s="176" t="s">
        <v>55</v>
      </c>
      <c r="F357" s="179">
        <v>133</v>
      </c>
      <c r="G357" s="248"/>
      <c r="H357" s="251"/>
      <c r="I357" s="254"/>
      <c r="J357" s="254"/>
    </row>
    <row r="358" spans="1:10" s="164" customFormat="1" x14ac:dyDescent="0.25">
      <c r="A358" s="310"/>
      <c r="B358" s="294"/>
      <c r="C358" s="291"/>
      <c r="D358" s="178" t="s">
        <v>209</v>
      </c>
      <c r="E358" s="176" t="s">
        <v>114</v>
      </c>
      <c r="F358" s="179">
        <v>280</v>
      </c>
      <c r="G358" s="248"/>
      <c r="H358" s="251"/>
      <c r="I358" s="254"/>
      <c r="J358" s="254"/>
    </row>
    <row r="359" spans="1:10" s="164" customFormat="1" x14ac:dyDescent="0.25">
      <c r="A359" s="310"/>
      <c r="B359" s="294"/>
      <c r="C359" s="291"/>
      <c r="D359" s="178" t="s">
        <v>209</v>
      </c>
      <c r="E359" s="176" t="s">
        <v>80</v>
      </c>
      <c r="F359" s="179">
        <v>161</v>
      </c>
      <c r="G359" s="248"/>
      <c r="H359" s="251"/>
      <c r="I359" s="254"/>
      <c r="J359" s="254"/>
    </row>
    <row r="360" spans="1:10" s="164" customFormat="1" x14ac:dyDescent="0.25">
      <c r="A360" s="310"/>
      <c r="B360" s="294"/>
      <c r="C360" s="291"/>
      <c r="D360" s="178" t="s">
        <v>209</v>
      </c>
      <c r="E360" s="176" t="s">
        <v>56</v>
      </c>
      <c r="F360" s="179">
        <v>134</v>
      </c>
      <c r="G360" s="248"/>
      <c r="H360" s="251"/>
      <c r="I360" s="254"/>
      <c r="J360" s="254"/>
    </row>
    <row r="361" spans="1:10" s="164" customFormat="1" x14ac:dyDescent="0.25">
      <c r="A361" s="310"/>
      <c r="B361" s="294"/>
      <c r="C361" s="291"/>
      <c r="D361" s="178" t="s">
        <v>209</v>
      </c>
      <c r="E361" s="176" t="s">
        <v>57</v>
      </c>
      <c r="F361" s="179">
        <v>165</v>
      </c>
      <c r="G361" s="248"/>
      <c r="H361" s="251"/>
      <c r="I361" s="254"/>
      <c r="J361" s="254"/>
    </row>
    <row r="362" spans="1:10" s="164" customFormat="1" x14ac:dyDescent="0.25">
      <c r="A362" s="310"/>
      <c r="B362" s="294"/>
      <c r="C362" s="291"/>
      <c r="D362" s="178" t="s">
        <v>209</v>
      </c>
      <c r="E362" s="176" t="s">
        <v>7</v>
      </c>
      <c r="F362" s="179">
        <v>158</v>
      </c>
      <c r="G362" s="248"/>
      <c r="H362" s="251"/>
      <c r="I362" s="254"/>
      <c r="J362" s="254"/>
    </row>
    <row r="363" spans="1:10" s="164" customFormat="1" x14ac:dyDescent="0.25">
      <c r="A363" s="310"/>
      <c r="B363" s="294"/>
      <c r="C363" s="291"/>
      <c r="D363" s="178" t="s">
        <v>209</v>
      </c>
      <c r="E363" s="176" t="s">
        <v>105</v>
      </c>
      <c r="F363" s="179">
        <v>177</v>
      </c>
      <c r="G363" s="248"/>
      <c r="H363" s="251"/>
      <c r="I363" s="254"/>
      <c r="J363" s="254"/>
    </row>
    <row r="364" spans="1:10" s="164" customFormat="1" x14ac:dyDescent="0.25">
      <c r="A364" s="310"/>
      <c r="B364" s="294"/>
      <c r="C364" s="291"/>
      <c r="D364" s="178" t="s">
        <v>209</v>
      </c>
      <c r="E364" s="176" t="s">
        <v>112</v>
      </c>
      <c r="F364" s="179">
        <v>56</v>
      </c>
      <c r="G364" s="248"/>
      <c r="H364" s="251"/>
      <c r="I364" s="254"/>
      <c r="J364" s="254"/>
    </row>
    <row r="365" spans="1:10" s="164" customFormat="1" x14ac:dyDescent="0.25">
      <c r="A365" s="310"/>
      <c r="B365" s="294"/>
      <c r="C365" s="291"/>
      <c r="D365" s="178" t="s">
        <v>209</v>
      </c>
      <c r="E365" s="176" t="s">
        <v>155</v>
      </c>
      <c r="F365" s="179">
        <v>51</v>
      </c>
      <c r="G365" s="248"/>
      <c r="H365" s="251"/>
      <c r="I365" s="254"/>
      <c r="J365" s="254"/>
    </row>
    <row r="366" spans="1:10" s="164" customFormat="1" x14ac:dyDescent="0.25">
      <c r="A366" s="310"/>
      <c r="B366" s="294"/>
      <c r="C366" s="291"/>
      <c r="D366" s="178" t="s">
        <v>209</v>
      </c>
      <c r="E366" s="176" t="s">
        <v>137</v>
      </c>
      <c r="F366" s="179">
        <v>60</v>
      </c>
      <c r="G366" s="248"/>
      <c r="H366" s="251"/>
      <c r="I366" s="254"/>
      <c r="J366" s="254"/>
    </row>
    <row r="367" spans="1:10" s="164" customFormat="1" x14ac:dyDescent="0.25">
      <c r="A367" s="310"/>
      <c r="B367" s="294"/>
      <c r="C367" s="291"/>
      <c r="D367" s="178" t="s">
        <v>209</v>
      </c>
      <c r="E367" s="176" t="s">
        <v>116</v>
      </c>
      <c r="F367" s="179">
        <v>118</v>
      </c>
      <c r="G367" s="248"/>
      <c r="H367" s="251"/>
      <c r="I367" s="254"/>
      <c r="J367" s="254"/>
    </row>
    <row r="368" spans="1:10" s="164" customFormat="1" x14ac:dyDescent="0.25">
      <c r="A368" s="310"/>
      <c r="B368" s="294"/>
      <c r="C368" s="291"/>
      <c r="D368" s="178" t="s">
        <v>210</v>
      </c>
      <c r="E368" s="176" t="s">
        <v>399</v>
      </c>
      <c r="F368" s="179">
        <v>38</v>
      </c>
      <c r="G368" s="248"/>
      <c r="H368" s="251"/>
      <c r="I368" s="254"/>
      <c r="J368" s="254"/>
    </row>
    <row r="369" spans="1:10" s="164" customFormat="1" x14ac:dyDescent="0.25">
      <c r="A369" s="310"/>
      <c r="B369" s="294"/>
      <c r="C369" s="291"/>
      <c r="D369" s="178" t="s">
        <v>210</v>
      </c>
      <c r="E369" s="176" t="s">
        <v>211</v>
      </c>
      <c r="F369" s="179">
        <v>20</v>
      </c>
      <c r="G369" s="248"/>
      <c r="H369" s="251"/>
      <c r="I369" s="254"/>
      <c r="J369" s="254"/>
    </row>
    <row r="370" spans="1:10" s="164" customFormat="1" x14ac:dyDescent="0.25">
      <c r="A370" s="310"/>
      <c r="B370" s="294"/>
      <c r="C370" s="291"/>
      <c r="D370" s="178" t="s">
        <v>210</v>
      </c>
      <c r="E370" s="176" t="s">
        <v>212</v>
      </c>
      <c r="F370" s="179">
        <v>25</v>
      </c>
      <c r="G370" s="248"/>
      <c r="H370" s="251"/>
      <c r="I370" s="254"/>
      <c r="J370" s="254"/>
    </row>
    <row r="371" spans="1:10" s="164" customFormat="1" x14ac:dyDescent="0.25">
      <c r="A371" s="310"/>
      <c r="B371" s="294"/>
      <c r="C371" s="291"/>
      <c r="D371" s="178" t="s">
        <v>210</v>
      </c>
      <c r="E371" s="176" t="s">
        <v>213</v>
      </c>
      <c r="F371" s="179">
        <v>21</v>
      </c>
      <c r="G371" s="248"/>
      <c r="H371" s="251"/>
      <c r="I371" s="254"/>
      <c r="J371" s="254"/>
    </row>
    <row r="372" spans="1:10" s="164" customFormat="1" x14ac:dyDescent="0.25">
      <c r="A372" s="310"/>
      <c r="B372" s="294"/>
      <c r="C372" s="291"/>
      <c r="D372" s="178" t="s">
        <v>210</v>
      </c>
      <c r="E372" s="176" t="s">
        <v>214</v>
      </c>
      <c r="F372" s="179">
        <v>17</v>
      </c>
      <c r="G372" s="248"/>
      <c r="H372" s="251"/>
      <c r="I372" s="254"/>
      <c r="J372" s="254"/>
    </row>
    <row r="373" spans="1:10" s="164" customFormat="1" x14ac:dyDescent="0.25">
      <c r="A373" s="310"/>
      <c r="B373" s="294"/>
      <c r="C373" s="291"/>
      <c r="D373" s="178" t="s">
        <v>210</v>
      </c>
      <c r="E373" s="176" t="s">
        <v>215</v>
      </c>
      <c r="F373" s="179">
        <v>54</v>
      </c>
      <c r="G373" s="248"/>
      <c r="H373" s="251"/>
      <c r="I373" s="254"/>
      <c r="J373" s="254"/>
    </row>
    <row r="374" spans="1:10" s="164" customFormat="1" x14ac:dyDescent="0.25">
      <c r="A374" s="310"/>
      <c r="B374" s="294"/>
      <c r="C374" s="291"/>
      <c r="D374" s="178" t="s">
        <v>210</v>
      </c>
      <c r="E374" s="176" t="s">
        <v>516</v>
      </c>
      <c r="F374" s="179">
        <v>50</v>
      </c>
      <c r="G374" s="248"/>
      <c r="H374" s="251"/>
      <c r="I374" s="254"/>
      <c r="J374" s="254"/>
    </row>
    <row r="375" spans="1:10" s="164" customFormat="1" x14ac:dyDescent="0.25">
      <c r="A375" s="310"/>
      <c r="B375" s="294"/>
      <c r="C375" s="291"/>
      <c r="D375" s="178" t="s">
        <v>210</v>
      </c>
      <c r="E375" s="176" t="s">
        <v>216</v>
      </c>
      <c r="F375" s="179">
        <v>58</v>
      </c>
      <c r="G375" s="249"/>
      <c r="H375" s="252"/>
      <c r="I375" s="255"/>
      <c r="J375" s="255"/>
    </row>
    <row r="376" spans="1:10" s="164" customFormat="1" ht="16.5" x14ac:dyDescent="0.25">
      <c r="A376" s="194" t="s">
        <v>786</v>
      </c>
      <c r="B376" s="202" t="s">
        <v>194</v>
      </c>
      <c r="C376" s="203" t="s">
        <v>113</v>
      </c>
      <c r="D376" s="178" t="s">
        <v>209</v>
      </c>
      <c r="E376" s="176" t="s">
        <v>113</v>
      </c>
      <c r="F376" s="179">
        <v>140</v>
      </c>
      <c r="G376" s="168">
        <v>140</v>
      </c>
      <c r="H376" s="172">
        <f>G376*1.9/365</f>
        <v>0.72876712328767124</v>
      </c>
      <c r="I376" s="173">
        <v>1</v>
      </c>
      <c r="J376" s="173">
        <v>1</v>
      </c>
    </row>
    <row r="377" spans="1:10" s="164" customFormat="1" x14ac:dyDescent="0.25">
      <c r="A377" s="310" t="s">
        <v>787</v>
      </c>
      <c r="B377" s="293" t="s">
        <v>194</v>
      </c>
      <c r="C377" s="290" t="s">
        <v>195</v>
      </c>
      <c r="D377" s="178" t="s">
        <v>209</v>
      </c>
      <c r="E377" s="176" t="s">
        <v>195</v>
      </c>
      <c r="F377" s="179">
        <v>194</v>
      </c>
      <c r="G377" s="247">
        <v>543</v>
      </c>
      <c r="H377" s="250">
        <f>G377*1.9/365</f>
        <v>2.8265753424657536</v>
      </c>
      <c r="I377" s="253">
        <v>3</v>
      </c>
      <c r="J377" s="253">
        <v>4</v>
      </c>
    </row>
    <row r="378" spans="1:10" s="164" customFormat="1" x14ac:dyDescent="0.25">
      <c r="A378" s="310"/>
      <c r="B378" s="294"/>
      <c r="C378" s="291"/>
      <c r="D378" s="178" t="s">
        <v>210</v>
      </c>
      <c r="E378" s="176" t="s">
        <v>240</v>
      </c>
      <c r="F378" s="179">
        <v>97</v>
      </c>
      <c r="G378" s="248"/>
      <c r="H378" s="251"/>
      <c r="I378" s="254"/>
      <c r="J378" s="254"/>
    </row>
    <row r="379" spans="1:10" s="164" customFormat="1" x14ac:dyDescent="0.25">
      <c r="A379" s="310"/>
      <c r="B379" s="294"/>
      <c r="C379" s="291"/>
      <c r="D379" s="178" t="s">
        <v>210</v>
      </c>
      <c r="E379" s="176" t="s">
        <v>186</v>
      </c>
      <c r="F379" s="179">
        <v>100</v>
      </c>
      <c r="G379" s="248"/>
      <c r="H379" s="251"/>
      <c r="I379" s="254"/>
      <c r="J379" s="254"/>
    </row>
    <row r="380" spans="1:10" s="164" customFormat="1" x14ac:dyDescent="0.25">
      <c r="A380" s="310"/>
      <c r="B380" s="294"/>
      <c r="C380" s="291"/>
      <c r="D380" s="178" t="s">
        <v>210</v>
      </c>
      <c r="E380" s="176" t="s">
        <v>71</v>
      </c>
      <c r="F380" s="179">
        <v>111</v>
      </c>
      <c r="G380" s="248"/>
      <c r="H380" s="251"/>
      <c r="I380" s="254"/>
      <c r="J380" s="254"/>
    </row>
    <row r="381" spans="1:10" s="164" customFormat="1" ht="31.5" x14ac:dyDescent="0.25">
      <c r="A381" s="310"/>
      <c r="B381" s="295"/>
      <c r="C381" s="292"/>
      <c r="D381" s="209" t="s">
        <v>635</v>
      </c>
      <c r="E381" s="176"/>
      <c r="F381" s="179">
        <v>41</v>
      </c>
      <c r="G381" s="249"/>
      <c r="H381" s="252"/>
      <c r="I381" s="255"/>
      <c r="J381" s="255"/>
    </row>
    <row r="382" spans="1:10" s="164" customFormat="1" x14ac:dyDescent="0.25">
      <c r="A382" s="310" t="s">
        <v>788</v>
      </c>
      <c r="B382" s="312" t="s">
        <v>196</v>
      </c>
      <c r="C382" s="245">
        <v>7</v>
      </c>
      <c r="D382" s="178" t="s">
        <v>196</v>
      </c>
      <c r="E382" s="176" t="s">
        <v>104</v>
      </c>
      <c r="F382" s="179">
        <v>206</v>
      </c>
      <c r="G382" s="247">
        <v>751</v>
      </c>
      <c r="H382" s="250">
        <f>G382*1.9/365</f>
        <v>3.9093150684931501</v>
      </c>
      <c r="I382" s="253">
        <v>4</v>
      </c>
      <c r="J382" s="253">
        <v>8</v>
      </c>
    </row>
    <row r="383" spans="1:10" s="164" customFormat="1" x14ac:dyDescent="0.25">
      <c r="A383" s="310"/>
      <c r="B383" s="313"/>
      <c r="C383" s="311"/>
      <c r="D383" s="178" t="s">
        <v>196</v>
      </c>
      <c r="E383" s="176" t="s">
        <v>102</v>
      </c>
      <c r="F383" s="179" t="s">
        <v>636</v>
      </c>
      <c r="G383" s="248"/>
      <c r="H383" s="251"/>
      <c r="I383" s="254"/>
      <c r="J383" s="254"/>
    </row>
    <row r="384" spans="1:10" s="164" customFormat="1" x14ac:dyDescent="0.25">
      <c r="A384" s="310"/>
      <c r="B384" s="313"/>
      <c r="C384" s="311"/>
      <c r="D384" s="178" t="s">
        <v>196</v>
      </c>
      <c r="E384" s="176" t="s">
        <v>53</v>
      </c>
      <c r="F384" s="179">
        <v>132</v>
      </c>
      <c r="G384" s="248"/>
      <c r="H384" s="251"/>
      <c r="I384" s="254"/>
      <c r="J384" s="254"/>
    </row>
    <row r="385" spans="1:10" s="164" customFormat="1" x14ac:dyDescent="0.25">
      <c r="A385" s="310"/>
      <c r="B385" s="313"/>
      <c r="C385" s="311"/>
      <c r="D385" s="178" t="s">
        <v>196</v>
      </c>
      <c r="E385" s="176" t="s">
        <v>59</v>
      </c>
      <c r="F385" s="179">
        <v>135</v>
      </c>
      <c r="G385" s="248"/>
      <c r="H385" s="251"/>
      <c r="I385" s="254"/>
      <c r="J385" s="254"/>
    </row>
    <row r="386" spans="1:10" s="164" customFormat="1" x14ac:dyDescent="0.25">
      <c r="A386" s="310"/>
      <c r="B386" s="313"/>
      <c r="C386" s="311"/>
      <c r="D386" s="178" t="s">
        <v>196</v>
      </c>
      <c r="E386" s="176" t="s">
        <v>103</v>
      </c>
      <c r="F386" s="179">
        <v>137</v>
      </c>
      <c r="G386" s="248"/>
      <c r="H386" s="251"/>
      <c r="I386" s="254"/>
      <c r="J386" s="254"/>
    </row>
    <row r="387" spans="1:10" s="164" customFormat="1" x14ac:dyDescent="0.25">
      <c r="A387" s="310"/>
      <c r="B387" s="313"/>
      <c r="C387" s="311"/>
      <c r="D387" s="178" t="s">
        <v>196</v>
      </c>
      <c r="E387" s="176" t="s">
        <v>155</v>
      </c>
      <c r="F387" s="179">
        <v>141</v>
      </c>
      <c r="G387" s="249"/>
      <c r="H387" s="252"/>
      <c r="I387" s="255"/>
      <c r="J387" s="255"/>
    </row>
    <row r="388" spans="1:10" s="164" customFormat="1" x14ac:dyDescent="0.25">
      <c r="A388" s="310" t="s">
        <v>789</v>
      </c>
      <c r="B388" s="312" t="s">
        <v>196</v>
      </c>
      <c r="C388" s="245" t="s">
        <v>116</v>
      </c>
      <c r="D388" s="178" t="s">
        <v>196</v>
      </c>
      <c r="E388" s="176" t="s">
        <v>116</v>
      </c>
      <c r="F388" s="179">
        <v>233</v>
      </c>
      <c r="G388" s="247">
        <v>643</v>
      </c>
      <c r="H388" s="250">
        <f>G388*1.9/365</f>
        <v>3.3471232876712329</v>
      </c>
      <c r="I388" s="253">
        <v>4</v>
      </c>
      <c r="J388" s="253">
        <v>5</v>
      </c>
    </row>
    <row r="389" spans="1:10" s="164" customFormat="1" x14ac:dyDescent="0.25">
      <c r="A389" s="310"/>
      <c r="B389" s="313"/>
      <c r="C389" s="311"/>
      <c r="D389" s="178" t="s">
        <v>196</v>
      </c>
      <c r="E389" s="176" t="s">
        <v>184</v>
      </c>
      <c r="F389" s="179">
        <v>125</v>
      </c>
      <c r="G389" s="248"/>
      <c r="H389" s="251"/>
      <c r="I389" s="254"/>
      <c r="J389" s="254"/>
    </row>
    <row r="390" spans="1:10" s="164" customFormat="1" x14ac:dyDescent="0.25">
      <c r="A390" s="310"/>
      <c r="B390" s="313"/>
      <c r="C390" s="311"/>
      <c r="D390" s="178" t="s">
        <v>196</v>
      </c>
      <c r="E390" s="176" t="s">
        <v>170</v>
      </c>
      <c r="F390" s="179">
        <v>164</v>
      </c>
      <c r="G390" s="248"/>
      <c r="H390" s="251"/>
      <c r="I390" s="254"/>
      <c r="J390" s="254"/>
    </row>
    <row r="391" spans="1:10" s="164" customFormat="1" x14ac:dyDescent="0.25">
      <c r="A391" s="310"/>
      <c r="B391" s="313"/>
      <c r="C391" s="311"/>
      <c r="D391" s="178" t="s">
        <v>196</v>
      </c>
      <c r="E391" s="176" t="s">
        <v>137</v>
      </c>
      <c r="F391" s="179">
        <v>121</v>
      </c>
      <c r="G391" s="248"/>
      <c r="H391" s="251"/>
      <c r="I391" s="254"/>
      <c r="J391" s="254"/>
    </row>
    <row r="392" spans="1:10" s="164" customFormat="1" x14ac:dyDescent="0.25">
      <c r="A392" s="310"/>
      <c r="B392" s="313"/>
      <c r="C392" s="311"/>
      <c r="D392" s="178" t="s">
        <v>258</v>
      </c>
      <c r="E392" s="176" t="s">
        <v>102</v>
      </c>
      <c r="F392" s="179" t="s">
        <v>636</v>
      </c>
      <c r="G392" s="249"/>
      <c r="H392" s="252"/>
      <c r="I392" s="255"/>
      <c r="J392" s="255"/>
    </row>
    <row r="393" spans="1:10" s="164" customFormat="1" x14ac:dyDescent="0.25">
      <c r="A393" s="310" t="s">
        <v>790</v>
      </c>
      <c r="B393" s="312" t="s">
        <v>197</v>
      </c>
      <c r="C393" s="303">
        <v>1</v>
      </c>
      <c r="D393" s="178" t="s">
        <v>259</v>
      </c>
      <c r="E393" s="176" t="s">
        <v>104</v>
      </c>
      <c r="F393" s="179">
        <v>3</v>
      </c>
      <c r="G393" s="247">
        <v>55</v>
      </c>
      <c r="H393" s="250">
        <f>G393*1.9/365</f>
        <v>0.28630136986301369</v>
      </c>
      <c r="I393" s="253">
        <v>1</v>
      </c>
      <c r="J393" s="253">
        <v>1</v>
      </c>
    </row>
    <row r="394" spans="1:10" s="164" customFormat="1" x14ac:dyDescent="0.25">
      <c r="A394" s="310"/>
      <c r="B394" s="313"/>
      <c r="C394" s="304"/>
      <c r="D394" s="178" t="s">
        <v>259</v>
      </c>
      <c r="E394" s="176" t="s">
        <v>53</v>
      </c>
      <c r="F394" s="179">
        <v>3</v>
      </c>
      <c r="G394" s="248"/>
      <c r="H394" s="251"/>
      <c r="I394" s="254"/>
      <c r="J394" s="254"/>
    </row>
    <row r="395" spans="1:10" s="164" customFormat="1" x14ac:dyDescent="0.25">
      <c r="A395" s="310"/>
      <c r="B395" s="313"/>
      <c r="C395" s="304"/>
      <c r="D395" s="178" t="s">
        <v>8</v>
      </c>
      <c r="E395" s="176"/>
      <c r="F395" s="179">
        <v>49</v>
      </c>
      <c r="G395" s="249"/>
      <c r="H395" s="252"/>
      <c r="I395" s="255"/>
      <c r="J395" s="255"/>
    </row>
    <row r="396" spans="1:10" s="164" customFormat="1" ht="16.5" x14ac:dyDescent="0.25">
      <c r="A396" s="194" t="s">
        <v>791</v>
      </c>
      <c r="B396" s="182" t="s">
        <v>201</v>
      </c>
      <c r="C396" s="183" t="s">
        <v>165</v>
      </c>
      <c r="D396" s="178" t="s">
        <v>260</v>
      </c>
      <c r="E396" s="176" t="s">
        <v>165</v>
      </c>
      <c r="F396" s="179">
        <v>140</v>
      </c>
      <c r="G396" s="168">
        <v>140</v>
      </c>
      <c r="H396" s="172">
        <f>G396*1.9/365</f>
        <v>0.72876712328767124</v>
      </c>
      <c r="I396" s="173">
        <v>1</v>
      </c>
      <c r="J396" s="173">
        <v>2</v>
      </c>
    </row>
    <row r="397" spans="1:10" s="164" customFormat="1" x14ac:dyDescent="0.25">
      <c r="A397" s="310" t="s">
        <v>792</v>
      </c>
      <c r="B397" s="293" t="s">
        <v>258</v>
      </c>
      <c r="C397" s="245" t="s">
        <v>155</v>
      </c>
      <c r="D397" s="178" t="s">
        <v>258</v>
      </c>
      <c r="E397" s="176" t="s">
        <v>53</v>
      </c>
      <c r="F397" s="179">
        <v>34</v>
      </c>
      <c r="G397" s="247">
        <v>645</v>
      </c>
      <c r="H397" s="250">
        <f>G397*1.9/365</f>
        <v>3.3575342465753426</v>
      </c>
      <c r="I397" s="253">
        <v>4</v>
      </c>
      <c r="J397" s="253">
        <v>4</v>
      </c>
    </row>
    <row r="398" spans="1:10" s="164" customFormat="1" x14ac:dyDescent="0.25">
      <c r="A398" s="310"/>
      <c r="B398" s="294"/>
      <c r="C398" s="311"/>
      <c r="D398" s="178" t="s">
        <v>258</v>
      </c>
      <c r="E398" s="176" t="s">
        <v>59</v>
      </c>
      <c r="F398" s="179">
        <v>185</v>
      </c>
      <c r="G398" s="248"/>
      <c r="H398" s="251"/>
      <c r="I398" s="254"/>
      <c r="J398" s="254"/>
    </row>
    <row r="399" spans="1:10" s="164" customFormat="1" x14ac:dyDescent="0.25">
      <c r="A399" s="310"/>
      <c r="B399" s="294"/>
      <c r="C399" s="311"/>
      <c r="D399" s="178" t="s">
        <v>258</v>
      </c>
      <c r="E399" s="176" t="s">
        <v>103</v>
      </c>
      <c r="F399" s="179">
        <v>214</v>
      </c>
      <c r="G399" s="248"/>
      <c r="H399" s="251"/>
      <c r="I399" s="254"/>
      <c r="J399" s="254"/>
    </row>
    <row r="400" spans="1:10" s="164" customFormat="1" x14ac:dyDescent="0.25">
      <c r="A400" s="310"/>
      <c r="B400" s="294"/>
      <c r="C400" s="311"/>
      <c r="D400" s="178" t="s">
        <v>258</v>
      </c>
      <c r="E400" s="176" t="s">
        <v>155</v>
      </c>
      <c r="F400" s="179">
        <v>212</v>
      </c>
      <c r="G400" s="249"/>
      <c r="H400" s="252"/>
      <c r="I400" s="255"/>
      <c r="J400" s="255"/>
    </row>
    <row r="401" spans="1:10" s="164" customFormat="1" ht="16.5" x14ac:dyDescent="0.25">
      <c r="A401" s="194" t="s">
        <v>793</v>
      </c>
      <c r="B401" s="204" t="s">
        <v>258</v>
      </c>
      <c r="C401" s="183" t="s">
        <v>202</v>
      </c>
      <c r="D401" s="178" t="s">
        <v>258</v>
      </c>
      <c r="E401" s="176" t="s">
        <v>202</v>
      </c>
      <c r="F401" s="179">
        <v>441</v>
      </c>
      <c r="G401" s="168">
        <v>441</v>
      </c>
      <c r="H401" s="172">
        <f t="shared" ref="H401:H402" si="6">G401*1.9/365</f>
        <v>2.2956164383561641</v>
      </c>
      <c r="I401" s="173">
        <v>3</v>
      </c>
      <c r="J401" s="173">
        <v>2</v>
      </c>
    </row>
    <row r="402" spans="1:10" s="164" customFormat="1" ht="16.5" x14ac:dyDescent="0.25">
      <c r="A402" s="205" t="s">
        <v>794</v>
      </c>
      <c r="B402" s="204" t="s">
        <v>258</v>
      </c>
      <c r="C402" s="183" t="s">
        <v>203</v>
      </c>
      <c r="D402" s="178" t="s">
        <v>258</v>
      </c>
      <c r="E402" s="176" t="s">
        <v>203</v>
      </c>
      <c r="F402" s="179">
        <v>541</v>
      </c>
      <c r="G402" s="168">
        <v>541</v>
      </c>
      <c r="H402" s="172">
        <f t="shared" si="6"/>
        <v>2.8161643835616434</v>
      </c>
      <c r="I402" s="173">
        <v>3</v>
      </c>
      <c r="J402" s="173">
        <v>3</v>
      </c>
    </row>
    <row r="403" spans="1:10" s="164" customFormat="1" x14ac:dyDescent="0.25">
      <c r="A403" s="310" t="s">
        <v>795</v>
      </c>
      <c r="B403" s="312" t="s">
        <v>258</v>
      </c>
      <c r="C403" s="245" t="s">
        <v>171</v>
      </c>
      <c r="D403" s="178" t="s">
        <v>258</v>
      </c>
      <c r="E403" s="176" t="s">
        <v>117</v>
      </c>
      <c r="F403" s="179">
        <v>195</v>
      </c>
      <c r="G403" s="247">
        <v>306</v>
      </c>
      <c r="H403" s="250">
        <f>G403*1.9/365</f>
        <v>1.592876712328767</v>
      </c>
      <c r="I403" s="253">
        <v>2</v>
      </c>
      <c r="J403" s="253">
        <v>2</v>
      </c>
    </row>
    <row r="404" spans="1:10" s="164" customFormat="1" x14ac:dyDescent="0.25">
      <c r="A404" s="243"/>
      <c r="B404" s="313"/>
      <c r="C404" s="311"/>
      <c r="D404" s="178" t="s">
        <v>258</v>
      </c>
      <c r="E404" s="177" t="s">
        <v>171</v>
      </c>
      <c r="F404" s="186">
        <v>111</v>
      </c>
      <c r="G404" s="248"/>
      <c r="H404" s="251"/>
      <c r="I404" s="254"/>
      <c r="J404" s="254"/>
    </row>
    <row r="405" spans="1:10" s="164" customFormat="1" ht="16.5" x14ac:dyDescent="0.25">
      <c r="A405" s="194" t="s">
        <v>796</v>
      </c>
      <c r="B405" s="204" t="s">
        <v>258</v>
      </c>
      <c r="C405" s="185" t="s">
        <v>116</v>
      </c>
      <c r="D405" s="178" t="s">
        <v>258</v>
      </c>
      <c r="E405" s="176" t="s">
        <v>116</v>
      </c>
      <c r="F405" s="179">
        <v>113</v>
      </c>
      <c r="G405" s="168">
        <v>113</v>
      </c>
      <c r="H405" s="172">
        <f t="shared" ref="H405" si="7">G405*1.9/365</f>
        <v>0.58821917808219171</v>
      </c>
      <c r="I405" s="173">
        <v>1</v>
      </c>
      <c r="J405" s="173">
        <v>1</v>
      </c>
    </row>
    <row r="406" spans="1:10" s="164" customFormat="1" ht="16.5" x14ac:dyDescent="0.25">
      <c r="A406" s="194">
        <v>100</v>
      </c>
      <c r="B406" s="195" t="s">
        <v>264</v>
      </c>
      <c r="C406" s="183">
        <v>6</v>
      </c>
      <c r="D406" s="178" t="s">
        <v>264</v>
      </c>
      <c r="E406" s="176" t="s">
        <v>58</v>
      </c>
      <c r="F406" s="179">
        <v>195</v>
      </c>
      <c r="G406" s="168">
        <v>195</v>
      </c>
      <c r="H406" s="172">
        <f>G406*1.9/365</f>
        <v>1.015068493150685</v>
      </c>
      <c r="I406" s="173">
        <v>1</v>
      </c>
      <c r="J406" s="173">
        <v>1</v>
      </c>
    </row>
    <row r="407" spans="1:10" s="164" customFormat="1" ht="16.5" x14ac:dyDescent="0.25">
      <c r="A407" s="194">
        <v>101</v>
      </c>
      <c r="B407" s="195" t="s">
        <v>198</v>
      </c>
      <c r="C407" s="206" t="s">
        <v>199</v>
      </c>
      <c r="D407" s="178" t="s">
        <v>261</v>
      </c>
      <c r="E407" s="176" t="s">
        <v>199</v>
      </c>
      <c r="F407" s="179">
        <v>184</v>
      </c>
      <c r="G407" s="168">
        <v>184</v>
      </c>
      <c r="H407" s="172">
        <f>G407*1.9/365</f>
        <v>0.95780821917808212</v>
      </c>
      <c r="I407" s="173">
        <v>1</v>
      </c>
      <c r="J407" s="173">
        <v>1</v>
      </c>
    </row>
    <row r="408" spans="1:10" s="164" customFormat="1" x14ac:dyDescent="0.25">
      <c r="A408" s="243">
        <v>102</v>
      </c>
      <c r="B408" s="293" t="s">
        <v>198</v>
      </c>
      <c r="C408" s="290" t="s">
        <v>200</v>
      </c>
      <c r="D408" s="178" t="s">
        <v>261</v>
      </c>
      <c r="E408" s="176" t="s">
        <v>58</v>
      </c>
      <c r="F408" s="179">
        <v>4</v>
      </c>
      <c r="G408" s="247">
        <v>608</v>
      </c>
      <c r="H408" s="250">
        <f>G408*1.9/365</f>
        <v>3.1649315068493151</v>
      </c>
      <c r="I408" s="253">
        <v>4</v>
      </c>
      <c r="J408" s="253">
        <v>4</v>
      </c>
    </row>
    <row r="409" spans="1:10" s="164" customFormat="1" x14ac:dyDescent="0.25">
      <c r="A409" s="296"/>
      <c r="B409" s="294"/>
      <c r="C409" s="291"/>
      <c r="D409" s="178" t="s">
        <v>261</v>
      </c>
      <c r="E409" s="176" t="s">
        <v>165</v>
      </c>
      <c r="F409" s="179">
        <v>203</v>
      </c>
      <c r="G409" s="248"/>
      <c r="H409" s="251"/>
      <c r="I409" s="254"/>
      <c r="J409" s="254"/>
    </row>
    <row r="410" spans="1:10" s="164" customFormat="1" x14ac:dyDescent="0.25">
      <c r="A410" s="296"/>
      <c r="B410" s="294"/>
      <c r="C410" s="291"/>
      <c r="D410" s="178" t="s">
        <v>261</v>
      </c>
      <c r="E410" s="176" t="s">
        <v>262</v>
      </c>
      <c r="F410" s="179">
        <v>173</v>
      </c>
      <c r="G410" s="248"/>
      <c r="H410" s="251"/>
      <c r="I410" s="254"/>
      <c r="J410" s="254"/>
    </row>
    <row r="411" spans="1:10" s="164" customFormat="1" x14ac:dyDescent="0.25">
      <c r="A411" s="296"/>
      <c r="B411" s="294"/>
      <c r="C411" s="291"/>
      <c r="D411" s="178" t="s">
        <v>261</v>
      </c>
      <c r="E411" s="176" t="s">
        <v>200</v>
      </c>
      <c r="F411" s="179">
        <v>124</v>
      </c>
      <c r="G411" s="248"/>
      <c r="H411" s="251"/>
      <c r="I411" s="254"/>
      <c r="J411" s="254"/>
    </row>
    <row r="412" spans="1:10" s="164" customFormat="1" x14ac:dyDescent="0.25">
      <c r="A412" s="244"/>
      <c r="B412" s="295"/>
      <c r="C412" s="292"/>
      <c r="D412" s="178" t="s">
        <v>261</v>
      </c>
      <c r="E412" s="176" t="s">
        <v>263</v>
      </c>
      <c r="F412" s="179">
        <v>104</v>
      </c>
      <c r="G412" s="249"/>
      <c r="H412" s="252"/>
      <c r="I412" s="255"/>
      <c r="J412" s="255"/>
    </row>
    <row r="413" spans="1:10" s="164" customFormat="1" ht="16.5" x14ac:dyDescent="0.25">
      <c r="A413" s="181">
        <v>103</v>
      </c>
      <c r="B413" s="192" t="s">
        <v>198</v>
      </c>
      <c r="C413" s="193">
        <v>14</v>
      </c>
      <c r="D413" s="178" t="s">
        <v>261</v>
      </c>
      <c r="E413" s="176" t="s">
        <v>111</v>
      </c>
      <c r="F413" s="179">
        <v>204</v>
      </c>
      <c r="G413" s="168">
        <v>204</v>
      </c>
      <c r="H413" s="172">
        <f>G413*1.9/365</f>
        <v>1.061917808219178</v>
      </c>
      <c r="I413" s="173">
        <v>1</v>
      </c>
      <c r="J413" s="173">
        <v>1</v>
      </c>
    </row>
    <row r="414" spans="1:10" s="164" customFormat="1" ht="16.5" x14ac:dyDescent="0.25">
      <c r="A414" s="181">
        <v>104</v>
      </c>
      <c r="B414" s="207" t="s">
        <v>638</v>
      </c>
      <c r="C414" s="198" t="s">
        <v>240</v>
      </c>
      <c r="D414" s="178" t="s">
        <v>638</v>
      </c>
      <c r="E414" s="176" t="s">
        <v>240</v>
      </c>
      <c r="F414" s="179">
        <v>174</v>
      </c>
      <c r="G414" s="168">
        <v>174</v>
      </c>
      <c r="H414" s="172">
        <f>G414*1.9/365</f>
        <v>0.90575342465753417</v>
      </c>
      <c r="I414" s="173" t="s">
        <v>104</v>
      </c>
      <c r="J414" s="208">
        <v>1</v>
      </c>
    </row>
    <row r="415" spans="1:10" s="164" customFormat="1" x14ac:dyDescent="0.25">
      <c r="A415" s="284">
        <v>105</v>
      </c>
      <c r="B415" s="300" t="s">
        <v>638</v>
      </c>
      <c r="C415" s="297">
        <v>39</v>
      </c>
      <c r="D415" s="178" t="s">
        <v>638</v>
      </c>
      <c r="E415" s="176" t="s">
        <v>86</v>
      </c>
      <c r="F415" s="179">
        <v>232</v>
      </c>
      <c r="G415" s="247">
        <v>894</v>
      </c>
      <c r="H415" s="250">
        <f>G415*1.9/365</f>
        <v>4.6536986301369865</v>
      </c>
      <c r="I415" s="253">
        <v>5</v>
      </c>
      <c r="J415" s="253">
        <v>5</v>
      </c>
    </row>
    <row r="416" spans="1:10" s="164" customFormat="1" x14ac:dyDescent="0.25">
      <c r="A416" s="285"/>
      <c r="B416" s="301"/>
      <c r="C416" s="298"/>
      <c r="D416" s="178" t="s">
        <v>638</v>
      </c>
      <c r="E416" s="176" t="s">
        <v>298</v>
      </c>
      <c r="F416" s="179">
        <v>122</v>
      </c>
      <c r="G416" s="248"/>
      <c r="H416" s="251"/>
      <c r="I416" s="254"/>
      <c r="J416" s="254"/>
    </row>
    <row r="417" spans="1:10" s="164" customFormat="1" x14ac:dyDescent="0.25">
      <c r="A417" s="285"/>
      <c r="B417" s="301"/>
      <c r="C417" s="298"/>
      <c r="D417" s="178" t="s">
        <v>282</v>
      </c>
      <c r="E417" s="176" t="s">
        <v>299</v>
      </c>
      <c r="F417" s="179">
        <v>122</v>
      </c>
      <c r="G417" s="248"/>
      <c r="H417" s="251"/>
      <c r="I417" s="254"/>
      <c r="J417" s="254"/>
    </row>
    <row r="418" spans="1:10" s="164" customFormat="1" x14ac:dyDescent="0.25">
      <c r="A418" s="285"/>
      <c r="B418" s="301"/>
      <c r="C418" s="298"/>
      <c r="D418" s="178" t="s">
        <v>282</v>
      </c>
      <c r="E418" s="176" t="s">
        <v>300</v>
      </c>
      <c r="F418" s="179">
        <v>132</v>
      </c>
      <c r="G418" s="248"/>
      <c r="H418" s="251"/>
      <c r="I418" s="254"/>
      <c r="J418" s="254"/>
    </row>
    <row r="419" spans="1:10" s="164" customFormat="1" x14ac:dyDescent="0.25">
      <c r="A419" s="285"/>
      <c r="B419" s="301"/>
      <c r="C419" s="298"/>
      <c r="D419" s="178" t="s">
        <v>282</v>
      </c>
      <c r="E419" s="176" t="s">
        <v>301</v>
      </c>
      <c r="F419" s="179">
        <v>186</v>
      </c>
      <c r="G419" s="248"/>
      <c r="H419" s="251"/>
      <c r="I419" s="254"/>
      <c r="J419" s="254"/>
    </row>
    <row r="420" spans="1:10" s="164" customFormat="1" x14ac:dyDescent="0.25">
      <c r="A420" s="286"/>
      <c r="B420" s="302"/>
      <c r="C420" s="299"/>
      <c r="D420" s="178" t="s">
        <v>679</v>
      </c>
      <c r="E420" s="176" t="s">
        <v>76</v>
      </c>
      <c r="F420" s="179">
        <v>100</v>
      </c>
      <c r="G420" s="249"/>
      <c r="H420" s="252"/>
      <c r="I420" s="255"/>
      <c r="J420" s="255"/>
    </row>
    <row r="421" spans="1:10" s="164" customFormat="1" ht="16.5" x14ac:dyDescent="0.25">
      <c r="A421" s="181">
        <v>106</v>
      </c>
      <c r="B421" s="207" t="s">
        <v>638</v>
      </c>
      <c r="C421" s="198" t="s">
        <v>173</v>
      </c>
      <c r="D421" s="178" t="s">
        <v>638</v>
      </c>
      <c r="E421" s="176" t="s">
        <v>173</v>
      </c>
      <c r="F421" s="179">
        <v>84</v>
      </c>
      <c r="G421" s="168">
        <v>84</v>
      </c>
      <c r="H421" s="172">
        <f t="shared" ref="H421" si="8">G421*1.9/365</f>
        <v>0.4372602739726027</v>
      </c>
      <c r="I421" s="173">
        <v>1</v>
      </c>
      <c r="J421" s="173">
        <v>1</v>
      </c>
    </row>
    <row r="422" spans="1:10" s="164" customFormat="1" x14ac:dyDescent="0.25">
      <c r="A422" s="284">
        <v>107</v>
      </c>
      <c r="B422" s="300" t="s">
        <v>623</v>
      </c>
      <c r="C422" s="290" t="s">
        <v>271</v>
      </c>
      <c r="D422" s="178" t="s">
        <v>638</v>
      </c>
      <c r="E422" s="176" t="s">
        <v>271</v>
      </c>
      <c r="F422" s="179">
        <v>149</v>
      </c>
      <c r="G422" s="247">
        <v>385</v>
      </c>
      <c r="H422" s="250">
        <f>G422*1.9/365</f>
        <v>2.004109589041096</v>
      </c>
      <c r="I422" s="253">
        <v>2</v>
      </c>
      <c r="J422" s="253">
        <v>2</v>
      </c>
    </row>
    <row r="423" spans="1:10" s="164" customFormat="1" x14ac:dyDescent="0.25">
      <c r="A423" s="285"/>
      <c r="B423" s="301"/>
      <c r="C423" s="291"/>
      <c r="D423" s="178" t="s">
        <v>677</v>
      </c>
      <c r="E423" s="176" t="s">
        <v>115</v>
      </c>
      <c r="F423" s="179">
        <v>88</v>
      </c>
      <c r="G423" s="248"/>
      <c r="H423" s="251"/>
      <c r="I423" s="254"/>
      <c r="J423" s="254"/>
    </row>
    <row r="424" spans="1:10" s="164" customFormat="1" x14ac:dyDescent="0.25">
      <c r="A424" s="286"/>
      <c r="B424" s="302"/>
      <c r="C424" s="292"/>
      <c r="D424" s="178" t="s">
        <v>623</v>
      </c>
      <c r="E424" s="176" t="s">
        <v>173</v>
      </c>
      <c r="F424" s="179">
        <v>148</v>
      </c>
      <c r="G424" s="249"/>
      <c r="H424" s="251"/>
      <c r="I424" s="255"/>
      <c r="J424" s="255"/>
    </row>
    <row r="425" spans="1:10" s="164" customFormat="1" ht="16.5" x14ac:dyDescent="0.25">
      <c r="A425" s="181">
        <v>108</v>
      </c>
      <c r="B425" s="178" t="s">
        <v>470</v>
      </c>
      <c r="C425" s="198" t="s">
        <v>50</v>
      </c>
      <c r="D425" s="178" t="s">
        <v>470</v>
      </c>
      <c r="E425" s="176" t="s">
        <v>50</v>
      </c>
      <c r="F425" s="179">
        <v>173</v>
      </c>
      <c r="G425" s="168">
        <v>173</v>
      </c>
      <c r="H425" s="172">
        <f t="shared" ref="H425:H427" si="9">G425*1.9/365</f>
        <v>0.90054794520547943</v>
      </c>
      <c r="I425" s="173">
        <v>1</v>
      </c>
      <c r="J425" s="173">
        <v>1</v>
      </c>
    </row>
    <row r="426" spans="1:10" s="164" customFormat="1" ht="16.5" x14ac:dyDescent="0.25">
      <c r="A426" s="181">
        <v>109</v>
      </c>
      <c r="B426" s="178" t="s">
        <v>470</v>
      </c>
      <c r="C426" s="198" t="s">
        <v>5</v>
      </c>
      <c r="D426" s="178" t="s">
        <v>470</v>
      </c>
      <c r="E426" s="176" t="s">
        <v>5</v>
      </c>
      <c r="F426" s="179">
        <v>285</v>
      </c>
      <c r="G426" s="168">
        <v>285</v>
      </c>
      <c r="H426" s="172">
        <f t="shared" si="9"/>
        <v>1.4835616438356165</v>
      </c>
      <c r="I426" s="173">
        <v>1</v>
      </c>
      <c r="J426" s="173">
        <v>1</v>
      </c>
    </row>
    <row r="427" spans="1:10" s="164" customFormat="1" ht="16.5" x14ac:dyDescent="0.25">
      <c r="A427" s="181">
        <v>110</v>
      </c>
      <c r="B427" s="192" t="s">
        <v>670</v>
      </c>
      <c r="C427" s="198" t="s">
        <v>112</v>
      </c>
      <c r="D427" s="178" t="s">
        <v>670</v>
      </c>
      <c r="E427" s="176" t="s">
        <v>112</v>
      </c>
      <c r="F427" s="179">
        <v>238</v>
      </c>
      <c r="G427" s="168">
        <v>238</v>
      </c>
      <c r="H427" s="172">
        <f t="shared" si="9"/>
        <v>1.238904109589041</v>
      </c>
      <c r="I427" s="173">
        <v>1</v>
      </c>
      <c r="J427" s="173">
        <v>1</v>
      </c>
    </row>
    <row r="428" spans="1:10" s="164" customFormat="1" x14ac:dyDescent="0.25">
      <c r="A428" s="284">
        <v>111</v>
      </c>
      <c r="B428" s="301" t="s">
        <v>662</v>
      </c>
      <c r="C428" s="291" t="s">
        <v>272</v>
      </c>
      <c r="D428" s="178" t="s">
        <v>662</v>
      </c>
      <c r="E428" s="176" t="s">
        <v>84</v>
      </c>
      <c r="F428" s="179">
        <v>81</v>
      </c>
      <c r="G428" s="247">
        <v>1561</v>
      </c>
      <c r="H428" s="250">
        <f>G428*1.9/365</f>
        <v>8.1257534246575336</v>
      </c>
      <c r="I428" s="253">
        <v>8</v>
      </c>
      <c r="J428" s="253">
        <v>6</v>
      </c>
    </row>
    <row r="429" spans="1:10" s="164" customFormat="1" x14ac:dyDescent="0.25">
      <c r="A429" s="285"/>
      <c r="B429" s="301"/>
      <c r="C429" s="291"/>
      <c r="D429" s="178" t="s">
        <v>662</v>
      </c>
      <c r="E429" s="176" t="s">
        <v>87</v>
      </c>
      <c r="F429" s="179">
        <v>102</v>
      </c>
      <c r="G429" s="248"/>
      <c r="H429" s="251"/>
      <c r="I429" s="254"/>
      <c r="J429" s="254"/>
    </row>
    <row r="430" spans="1:10" s="164" customFormat="1" x14ac:dyDescent="0.25">
      <c r="A430" s="285"/>
      <c r="B430" s="301"/>
      <c r="C430" s="291"/>
      <c r="D430" s="178" t="s">
        <v>662</v>
      </c>
      <c r="E430" s="176" t="s">
        <v>272</v>
      </c>
      <c r="F430" s="179">
        <v>112</v>
      </c>
      <c r="G430" s="248"/>
      <c r="H430" s="251"/>
      <c r="I430" s="254"/>
      <c r="J430" s="254"/>
    </row>
    <row r="431" spans="1:10" s="164" customFormat="1" x14ac:dyDescent="0.25">
      <c r="A431" s="285"/>
      <c r="B431" s="301"/>
      <c r="C431" s="291"/>
      <c r="D431" s="178" t="s">
        <v>662</v>
      </c>
      <c r="E431" s="176" t="s">
        <v>85</v>
      </c>
      <c r="F431" s="179">
        <v>71</v>
      </c>
      <c r="G431" s="248"/>
      <c r="H431" s="251"/>
      <c r="I431" s="254"/>
      <c r="J431" s="254"/>
    </row>
    <row r="432" spans="1:10" s="164" customFormat="1" x14ac:dyDescent="0.25">
      <c r="A432" s="285"/>
      <c r="B432" s="301"/>
      <c r="C432" s="291"/>
      <c r="D432" s="178" t="s">
        <v>662</v>
      </c>
      <c r="E432" s="176" t="s">
        <v>86</v>
      </c>
      <c r="F432" s="179">
        <v>103</v>
      </c>
      <c r="G432" s="248"/>
      <c r="H432" s="251"/>
      <c r="I432" s="254"/>
      <c r="J432" s="254"/>
    </row>
    <row r="433" spans="1:10" s="164" customFormat="1" x14ac:dyDescent="0.25">
      <c r="A433" s="285"/>
      <c r="B433" s="301"/>
      <c r="C433" s="291"/>
      <c r="D433" s="178" t="s">
        <v>662</v>
      </c>
      <c r="E433" s="176" t="s">
        <v>305</v>
      </c>
      <c r="F433" s="179">
        <v>170</v>
      </c>
      <c r="G433" s="248"/>
      <c r="H433" s="251"/>
      <c r="I433" s="254"/>
      <c r="J433" s="254"/>
    </row>
    <row r="434" spans="1:10" s="164" customFormat="1" x14ac:dyDescent="0.25">
      <c r="A434" s="285"/>
      <c r="B434" s="301"/>
      <c r="C434" s="291"/>
      <c r="D434" s="178" t="s">
        <v>282</v>
      </c>
      <c r="E434" s="176" t="s">
        <v>302</v>
      </c>
      <c r="F434" s="179">
        <v>104</v>
      </c>
      <c r="G434" s="248"/>
      <c r="H434" s="251"/>
      <c r="I434" s="254"/>
      <c r="J434" s="254"/>
    </row>
    <row r="435" spans="1:10" s="164" customFormat="1" x14ac:dyDescent="0.25">
      <c r="A435" s="285"/>
      <c r="B435" s="301"/>
      <c r="C435" s="291"/>
      <c r="D435" s="178" t="s">
        <v>282</v>
      </c>
      <c r="E435" s="176" t="s">
        <v>476</v>
      </c>
      <c r="F435" s="179">
        <v>80</v>
      </c>
      <c r="G435" s="248"/>
      <c r="H435" s="251"/>
      <c r="I435" s="254"/>
      <c r="J435" s="254"/>
    </row>
    <row r="436" spans="1:10" s="164" customFormat="1" x14ac:dyDescent="0.25">
      <c r="A436" s="285"/>
      <c r="B436" s="301"/>
      <c r="C436" s="291"/>
      <c r="D436" s="178" t="s">
        <v>282</v>
      </c>
      <c r="E436" s="176" t="s">
        <v>311</v>
      </c>
      <c r="F436" s="179">
        <v>110</v>
      </c>
      <c r="G436" s="248"/>
      <c r="H436" s="251"/>
      <c r="I436" s="254"/>
      <c r="J436" s="254"/>
    </row>
    <row r="437" spans="1:10" s="164" customFormat="1" x14ac:dyDescent="0.25">
      <c r="A437" s="285"/>
      <c r="B437" s="301"/>
      <c r="C437" s="291"/>
      <c r="D437" s="178" t="s">
        <v>282</v>
      </c>
      <c r="E437" s="176" t="s">
        <v>303</v>
      </c>
      <c r="F437" s="179">
        <v>81</v>
      </c>
      <c r="G437" s="248"/>
      <c r="H437" s="251"/>
      <c r="I437" s="254"/>
      <c r="J437" s="254"/>
    </row>
    <row r="438" spans="1:10" s="164" customFormat="1" x14ac:dyDescent="0.25">
      <c r="A438" s="285"/>
      <c r="B438" s="301"/>
      <c r="C438" s="291"/>
      <c r="D438" s="178" t="s">
        <v>287</v>
      </c>
      <c r="E438" s="176" t="s">
        <v>306</v>
      </c>
      <c r="F438" s="179">
        <v>136</v>
      </c>
      <c r="G438" s="248"/>
      <c r="H438" s="251"/>
      <c r="I438" s="254"/>
      <c r="J438" s="254"/>
    </row>
    <row r="439" spans="1:10" s="164" customFormat="1" x14ac:dyDescent="0.25">
      <c r="A439" s="285"/>
      <c r="B439" s="301"/>
      <c r="C439" s="291"/>
      <c r="D439" s="178" t="s">
        <v>287</v>
      </c>
      <c r="E439" s="176" t="s">
        <v>307</v>
      </c>
      <c r="F439" s="179">
        <v>59</v>
      </c>
      <c r="G439" s="248"/>
      <c r="H439" s="251"/>
      <c r="I439" s="254"/>
      <c r="J439" s="254"/>
    </row>
    <row r="440" spans="1:10" s="164" customFormat="1" x14ac:dyDescent="0.25">
      <c r="A440" s="285"/>
      <c r="B440" s="301"/>
      <c r="C440" s="291"/>
      <c r="D440" s="178" t="s">
        <v>287</v>
      </c>
      <c r="E440" s="176" t="s">
        <v>466</v>
      </c>
      <c r="F440" s="179">
        <v>136</v>
      </c>
      <c r="G440" s="248"/>
      <c r="H440" s="251"/>
      <c r="I440" s="254"/>
      <c r="J440" s="254"/>
    </row>
    <row r="441" spans="1:10" s="164" customFormat="1" x14ac:dyDescent="0.25">
      <c r="A441" s="285"/>
      <c r="B441" s="301"/>
      <c r="C441" s="291"/>
      <c r="D441" s="178" t="s">
        <v>287</v>
      </c>
      <c r="E441" s="176" t="s">
        <v>308</v>
      </c>
      <c r="F441" s="179">
        <v>107</v>
      </c>
      <c r="G441" s="248"/>
      <c r="H441" s="251"/>
      <c r="I441" s="254"/>
      <c r="J441" s="254"/>
    </row>
    <row r="442" spans="1:10" s="164" customFormat="1" x14ac:dyDescent="0.25">
      <c r="A442" s="285"/>
      <c r="B442" s="301"/>
      <c r="C442" s="291"/>
      <c r="D442" s="178" t="s">
        <v>287</v>
      </c>
      <c r="E442" s="176" t="s">
        <v>309</v>
      </c>
      <c r="F442" s="179">
        <v>52</v>
      </c>
      <c r="G442" s="248"/>
      <c r="H442" s="251"/>
      <c r="I442" s="254"/>
      <c r="J442" s="254"/>
    </row>
    <row r="443" spans="1:10" s="164" customFormat="1" x14ac:dyDescent="0.25">
      <c r="A443" s="286"/>
      <c r="B443" s="302"/>
      <c r="C443" s="292"/>
      <c r="D443" s="178" t="s">
        <v>287</v>
      </c>
      <c r="E443" s="176" t="s">
        <v>310</v>
      </c>
      <c r="F443" s="179">
        <v>57</v>
      </c>
      <c r="G443" s="249"/>
      <c r="H443" s="252"/>
      <c r="I443" s="255"/>
      <c r="J443" s="255"/>
    </row>
    <row r="444" spans="1:10" s="164" customFormat="1" ht="16.5" x14ac:dyDescent="0.25">
      <c r="A444" s="181">
        <v>112</v>
      </c>
      <c r="B444" s="192" t="s">
        <v>667</v>
      </c>
      <c r="C444" s="198">
        <v>24</v>
      </c>
      <c r="D444" s="178" t="s">
        <v>666</v>
      </c>
      <c r="E444" s="176" t="s">
        <v>161</v>
      </c>
      <c r="F444" s="179">
        <v>153</v>
      </c>
      <c r="G444" s="168">
        <v>153</v>
      </c>
      <c r="H444" s="172">
        <f>G444*1.9/365</f>
        <v>0.79643835616438352</v>
      </c>
      <c r="I444" s="173">
        <v>1</v>
      </c>
      <c r="J444" s="173">
        <v>1</v>
      </c>
    </row>
    <row r="445" spans="1:10" s="164" customFormat="1" x14ac:dyDescent="0.25">
      <c r="A445" s="284">
        <v>113</v>
      </c>
      <c r="B445" s="293" t="s">
        <v>666</v>
      </c>
      <c r="C445" s="290" t="s">
        <v>124</v>
      </c>
      <c r="D445" s="178" t="s">
        <v>666</v>
      </c>
      <c r="E445" s="176" t="s">
        <v>124</v>
      </c>
      <c r="F445" s="179">
        <v>119</v>
      </c>
      <c r="G445" s="247">
        <v>1055</v>
      </c>
      <c r="H445" s="250">
        <f>G445*1.9/365</f>
        <v>5.4917808219178079</v>
      </c>
      <c r="I445" s="253">
        <v>5</v>
      </c>
      <c r="J445" s="253">
        <v>5</v>
      </c>
    </row>
    <row r="446" spans="1:10" s="164" customFormat="1" x14ac:dyDescent="0.25">
      <c r="A446" s="285"/>
      <c r="B446" s="294"/>
      <c r="C446" s="291"/>
      <c r="D446" s="178" t="s">
        <v>666</v>
      </c>
      <c r="E446" s="176" t="s">
        <v>58</v>
      </c>
      <c r="F446" s="179">
        <v>184</v>
      </c>
      <c r="G446" s="248"/>
      <c r="H446" s="251"/>
      <c r="I446" s="254"/>
      <c r="J446" s="254"/>
    </row>
    <row r="447" spans="1:10" s="164" customFormat="1" x14ac:dyDescent="0.25">
      <c r="A447" s="285"/>
      <c r="B447" s="294"/>
      <c r="C447" s="291"/>
      <c r="D447" s="178" t="s">
        <v>314</v>
      </c>
      <c r="E447" s="176" t="s">
        <v>102</v>
      </c>
      <c r="F447" s="179">
        <v>125</v>
      </c>
      <c r="G447" s="248"/>
      <c r="H447" s="251"/>
      <c r="I447" s="254"/>
      <c r="J447" s="254"/>
    </row>
    <row r="448" spans="1:10" s="164" customFormat="1" x14ac:dyDescent="0.25">
      <c r="A448" s="285"/>
      <c r="B448" s="294"/>
      <c r="C448" s="291"/>
      <c r="D448" s="178" t="s">
        <v>314</v>
      </c>
      <c r="E448" s="176" t="s">
        <v>53</v>
      </c>
      <c r="F448" s="179">
        <v>104</v>
      </c>
      <c r="G448" s="248"/>
      <c r="H448" s="251"/>
      <c r="I448" s="254"/>
      <c r="J448" s="254"/>
    </row>
    <row r="449" spans="1:10" s="164" customFormat="1" x14ac:dyDescent="0.25">
      <c r="A449" s="285"/>
      <c r="B449" s="294"/>
      <c r="C449" s="291"/>
      <c r="D449" s="178" t="s">
        <v>273</v>
      </c>
      <c r="E449" s="176" t="s">
        <v>315</v>
      </c>
      <c r="F449" s="179">
        <v>148</v>
      </c>
      <c r="G449" s="248"/>
      <c r="H449" s="251"/>
      <c r="I449" s="254"/>
      <c r="J449" s="254"/>
    </row>
    <row r="450" spans="1:10" s="164" customFormat="1" x14ac:dyDescent="0.25">
      <c r="A450" s="285"/>
      <c r="B450" s="294"/>
      <c r="C450" s="291"/>
      <c r="D450" s="178" t="s">
        <v>273</v>
      </c>
      <c r="E450" s="176" t="s">
        <v>50</v>
      </c>
      <c r="F450" s="179">
        <v>223</v>
      </c>
      <c r="G450" s="248"/>
      <c r="H450" s="251"/>
      <c r="I450" s="254"/>
      <c r="J450" s="254"/>
    </row>
    <row r="451" spans="1:10" s="164" customFormat="1" x14ac:dyDescent="0.25">
      <c r="A451" s="286"/>
      <c r="B451" s="295"/>
      <c r="C451" s="292"/>
      <c r="D451" s="178" t="s">
        <v>273</v>
      </c>
      <c r="E451" s="176" t="s">
        <v>316</v>
      </c>
      <c r="F451" s="179">
        <v>152</v>
      </c>
      <c r="G451" s="249"/>
      <c r="H451" s="252"/>
      <c r="I451" s="255"/>
      <c r="J451" s="255"/>
    </row>
    <row r="452" spans="1:10" s="164" customFormat="1" x14ac:dyDescent="0.25">
      <c r="A452" s="284">
        <v>114</v>
      </c>
      <c r="B452" s="293" t="s">
        <v>273</v>
      </c>
      <c r="C452" s="303">
        <v>87</v>
      </c>
      <c r="D452" s="178" t="s">
        <v>319</v>
      </c>
      <c r="E452" s="176" t="s">
        <v>52</v>
      </c>
      <c r="F452" s="179">
        <v>135</v>
      </c>
      <c r="G452" s="247">
        <v>713</v>
      </c>
      <c r="H452" s="250">
        <f>G452*1.9/365</f>
        <v>3.7115068493150685</v>
      </c>
      <c r="I452" s="253">
        <v>4</v>
      </c>
      <c r="J452" s="253">
        <v>5</v>
      </c>
    </row>
    <row r="453" spans="1:10" s="164" customFormat="1" x14ac:dyDescent="0.25">
      <c r="A453" s="285"/>
      <c r="B453" s="294"/>
      <c r="C453" s="304"/>
      <c r="D453" s="178" t="s">
        <v>319</v>
      </c>
      <c r="E453" s="176" t="s">
        <v>320</v>
      </c>
      <c r="F453" s="179">
        <v>135</v>
      </c>
      <c r="G453" s="248"/>
      <c r="H453" s="251"/>
      <c r="I453" s="254"/>
      <c r="J453" s="254"/>
    </row>
    <row r="454" spans="1:10" s="164" customFormat="1" x14ac:dyDescent="0.25">
      <c r="A454" s="285"/>
      <c r="B454" s="294"/>
      <c r="C454" s="304"/>
      <c r="D454" s="178" t="s">
        <v>319</v>
      </c>
      <c r="E454" s="176" t="s">
        <v>99</v>
      </c>
      <c r="F454" s="179">
        <v>82</v>
      </c>
      <c r="G454" s="248"/>
      <c r="H454" s="251"/>
      <c r="I454" s="254"/>
      <c r="J454" s="254"/>
    </row>
    <row r="455" spans="1:10" s="164" customFormat="1" x14ac:dyDescent="0.25">
      <c r="A455" s="285"/>
      <c r="B455" s="294"/>
      <c r="C455" s="304"/>
      <c r="D455" s="178" t="s">
        <v>273</v>
      </c>
      <c r="E455" s="176" t="s">
        <v>71</v>
      </c>
      <c r="F455" s="179">
        <v>141</v>
      </c>
      <c r="G455" s="248"/>
      <c r="H455" s="251"/>
      <c r="I455" s="254"/>
      <c r="J455" s="254"/>
    </row>
    <row r="456" spans="1:10" s="164" customFormat="1" x14ac:dyDescent="0.25">
      <c r="A456" s="285"/>
      <c r="B456" s="294"/>
      <c r="C456" s="304"/>
      <c r="D456" s="178" t="s">
        <v>273</v>
      </c>
      <c r="E456" s="176" t="s">
        <v>61</v>
      </c>
      <c r="F456" s="179">
        <v>105</v>
      </c>
      <c r="G456" s="248"/>
      <c r="H456" s="251"/>
      <c r="I456" s="254"/>
      <c r="J456" s="254"/>
    </row>
    <row r="457" spans="1:10" s="164" customFormat="1" x14ac:dyDescent="0.25">
      <c r="A457" s="286"/>
      <c r="B457" s="295"/>
      <c r="C457" s="305"/>
      <c r="D457" s="178" t="s">
        <v>273</v>
      </c>
      <c r="E457" s="176" t="s">
        <v>321</v>
      </c>
      <c r="F457" s="179">
        <v>115</v>
      </c>
      <c r="G457" s="249"/>
      <c r="H457" s="252"/>
      <c r="I457" s="255"/>
      <c r="J457" s="255"/>
    </row>
    <row r="458" spans="1:10" s="164" customFormat="1" x14ac:dyDescent="0.25">
      <c r="A458" s="284">
        <v>115</v>
      </c>
      <c r="B458" s="294" t="s">
        <v>273</v>
      </c>
      <c r="C458" s="291" t="s">
        <v>274</v>
      </c>
      <c r="D458" s="178" t="s">
        <v>273</v>
      </c>
      <c r="E458" s="176" t="s">
        <v>317</v>
      </c>
      <c r="F458" s="179">
        <v>177</v>
      </c>
      <c r="G458" s="247">
        <v>618</v>
      </c>
      <c r="H458" s="250">
        <f>G458*1.9/365</f>
        <v>3.2169863013698632</v>
      </c>
      <c r="I458" s="253">
        <v>3</v>
      </c>
      <c r="J458" s="253">
        <v>2</v>
      </c>
    </row>
    <row r="459" spans="1:10" s="164" customFormat="1" x14ac:dyDescent="0.25">
      <c r="A459" s="285"/>
      <c r="B459" s="294"/>
      <c r="C459" s="291"/>
      <c r="D459" s="178" t="s">
        <v>273</v>
      </c>
      <c r="E459" s="176" t="s">
        <v>315</v>
      </c>
      <c r="F459" s="179">
        <v>148</v>
      </c>
      <c r="G459" s="248"/>
      <c r="H459" s="251"/>
      <c r="I459" s="254"/>
      <c r="J459" s="254"/>
    </row>
    <row r="460" spans="1:10" s="164" customFormat="1" x14ac:dyDescent="0.25">
      <c r="A460" s="285"/>
      <c r="B460" s="294"/>
      <c r="C460" s="291"/>
      <c r="D460" s="178" t="s">
        <v>273</v>
      </c>
      <c r="E460" s="176" t="s">
        <v>318</v>
      </c>
      <c r="F460" s="179">
        <v>169</v>
      </c>
      <c r="G460" s="248"/>
      <c r="H460" s="251"/>
      <c r="I460" s="254"/>
      <c r="J460" s="254"/>
    </row>
    <row r="461" spans="1:10" s="164" customFormat="1" x14ac:dyDescent="0.25">
      <c r="A461" s="286"/>
      <c r="B461" s="295"/>
      <c r="C461" s="292"/>
      <c r="D461" s="178" t="s">
        <v>273</v>
      </c>
      <c r="E461" s="176" t="s">
        <v>274</v>
      </c>
      <c r="F461" s="179">
        <v>124</v>
      </c>
      <c r="G461" s="249"/>
      <c r="H461" s="252"/>
      <c r="I461" s="255"/>
      <c r="J461" s="255"/>
    </row>
    <row r="462" spans="1:10" s="164" customFormat="1" x14ac:dyDescent="0.25">
      <c r="A462" s="284">
        <v>116</v>
      </c>
      <c r="B462" s="293" t="s">
        <v>273</v>
      </c>
      <c r="C462" s="290" t="s">
        <v>59</v>
      </c>
      <c r="D462" s="178" t="s">
        <v>327</v>
      </c>
      <c r="E462" s="176" t="s">
        <v>102</v>
      </c>
      <c r="F462" s="179">
        <v>122</v>
      </c>
      <c r="G462" s="247">
        <v>645</v>
      </c>
      <c r="H462" s="250">
        <f>G462*1.9/365</f>
        <v>3.3575342465753426</v>
      </c>
      <c r="I462" s="253">
        <v>4</v>
      </c>
      <c r="J462" s="253">
        <v>5</v>
      </c>
    </row>
    <row r="463" spans="1:10" s="164" customFormat="1" x14ac:dyDescent="0.25">
      <c r="A463" s="285"/>
      <c r="B463" s="294"/>
      <c r="C463" s="291"/>
      <c r="D463" s="178" t="s">
        <v>327</v>
      </c>
      <c r="E463" s="176" t="s">
        <v>119</v>
      </c>
      <c r="F463" s="179">
        <v>127</v>
      </c>
      <c r="G463" s="248"/>
      <c r="H463" s="251"/>
      <c r="I463" s="254"/>
      <c r="J463" s="254"/>
    </row>
    <row r="464" spans="1:10" s="164" customFormat="1" x14ac:dyDescent="0.25">
      <c r="A464" s="285"/>
      <c r="B464" s="294"/>
      <c r="C464" s="291"/>
      <c r="D464" s="178" t="s">
        <v>327</v>
      </c>
      <c r="E464" s="176" t="s">
        <v>58</v>
      </c>
      <c r="F464" s="179">
        <v>119</v>
      </c>
      <c r="G464" s="248"/>
      <c r="H464" s="251"/>
      <c r="I464" s="254"/>
      <c r="J464" s="254"/>
    </row>
    <row r="465" spans="1:10" s="164" customFormat="1" x14ac:dyDescent="0.25">
      <c r="A465" s="285"/>
      <c r="B465" s="294"/>
      <c r="C465" s="291"/>
      <c r="D465" s="178" t="s">
        <v>273</v>
      </c>
      <c r="E465" s="176" t="s">
        <v>59</v>
      </c>
      <c r="F465" s="179">
        <v>120</v>
      </c>
      <c r="G465" s="248"/>
      <c r="H465" s="251"/>
      <c r="I465" s="254"/>
      <c r="J465" s="254"/>
    </row>
    <row r="466" spans="1:10" s="164" customFormat="1" x14ac:dyDescent="0.25">
      <c r="A466" s="285"/>
      <c r="B466" s="294"/>
      <c r="C466" s="291"/>
      <c r="D466" s="178" t="s">
        <v>273</v>
      </c>
      <c r="E466" s="176" t="s">
        <v>53</v>
      </c>
      <c r="F466" s="179">
        <v>109</v>
      </c>
      <c r="G466" s="248"/>
      <c r="H466" s="251"/>
      <c r="I466" s="254"/>
      <c r="J466" s="254"/>
    </row>
    <row r="467" spans="1:10" s="164" customFormat="1" x14ac:dyDescent="0.25">
      <c r="A467" s="285"/>
      <c r="B467" s="294"/>
      <c r="C467" s="291"/>
      <c r="D467" s="178" t="s">
        <v>273</v>
      </c>
      <c r="E467" s="176" t="s">
        <v>104</v>
      </c>
      <c r="F467" s="179">
        <v>23</v>
      </c>
      <c r="G467" s="248"/>
      <c r="H467" s="251"/>
      <c r="I467" s="254"/>
      <c r="J467" s="254"/>
    </row>
    <row r="468" spans="1:10" s="164" customFormat="1" x14ac:dyDescent="0.25">
      <c r="A468" s="286"/>
      <c r="B468" s="295"/>
      <c r="C468" s="292"/>
      <c r="D468" s="178" t="s">
        <v>273</v>
      </c>
      <c r="E468" s="176" t="s">
        <v>102</v>
      </c>
      <c r="F468" s="179">
        <v>25</v>
      </c>
      <c r="G468" s="249"/>
      <c r="H468" s="252"/>
      <c r="I468" s="255"/>
      <c r="J468" s="255"/>
    </row>
    <row r="469" spans="1:10" s="164" customFormat="1" x14ac:dyDescent="0.25">
      <c r="A469" s="284">
        <v>117</v>
      </c>
      <c r="B469" s="308" t="s">
        <v>671</v>
      </c>
      <c r="C469" s="306">
        <v>3</v>
      </c>
      <c r="D469" s="178" t="s">
        <v>448</v>
      </c>
      <c r="E469" s="176" t="s">
        <v>478</v>
      </c>
      <c r="F469" s="179">
        <v>81</v>
      </c>
      <c r="G469" s="247">
        <v>347</v>
      </c>
      <c r="H469" s="250">
        <f>G469*1.9/365</f>
        <v>1.8063013698630135</v>
      </c>
      <c r="I469" s="253">
        <v>2</v>
      </c>
      <c r="J469" s="253">
        <v>2</v>
      </c>
    </row>
    <row r="470" spans="1:10" s="164" customFormat="1" x14ac:dyDescent="0.25">
      <c r="A470" s="285"/>
      <c r="B470" s="309"/>
      <c r="C470" s="307"/>
      <c r="D470" s="178" t="s">
        <v>448</v>
      </c>
      <c r="E470" s="176" t="s">
        <v>479</v>
      </c>
      <c r="F470" s="179">
        <v>23</v>
      </c>
      <c r="G470" s="248"/>
      <c r="H470" s="251"/>
      <c r="I470" s="254"/>
      <c r="J470" s="254"/>
    </row>
    <row r="471" spans="1:10" s="164" customFormat="1" x14ac:dyDescent="0.25">
      <c r="A471" s="285"/>
      <c r="B471" s="309"/>
      <c r="C471" s="307"/>
      <c r="D471" s="178" t="s">
        <v>448</v>
      </c>
      <c r="E471" s="176" t="s">
        <v>480</v>
      </c>
      <c r="F471" s="179">
        <v>56</v>
      </c>
      <c r="G471" s="248"/>
      <c r="H471" s="251"/>
      <c r="I471" s="254"/>
      <c r="J471" s="254"/>
    </row>
    <row r="472" spans="1:10" s="164" customFormat="1" x14ac:dyDescent="0.25">
      <c r="A472" s="285"/>
      <c r="B472" s="309"/>
      <c r="C472" s="307"/>
      <c r="D472" s="178" t="s">
        <v>448</v>
      </c>
      <c r="E472" s="176" t="s">
        <v>481</v>
      </c>
      <c r="F472" s="179">
        <v>16</v>
      </c>
      <c r="G472" s="248"/>
      <c r="H472" s="251"/>
      <c r="I472" s="254"/>
      <c r="J472" s="254"/>
    </row>
    <row r="473" spans="1:10" s="164" customFormat="1" x14ac:dyDescent="0.25">
      <c r="A473" s="285"/>
      <c r="B473" s="309"/>
      <c r="C473" s="307"/>
      <c r="D473" s="178" t="s">
        <v>448</v>
      </c>
      <c r="E473" s="176" t="s">
        <v>374</v>
      </c>
      <c r="F473" s="179">
        <v>18</v>
      </c>
      <c r="G473" s="248"/>
      <c r="H473" s="251"/>
      <c r="I473" s="254"/>
      <c r="J473" s="254"/>
    </row>
    <row r="474" spans="1:10" s="164" customFormat="1" x14ac:dyDescent="0.25">
      <c r="A474" s="285"/>
      <c r="B474" s="309"/>
      <c r="C474" s="307"/>
      <c r="D474" s="178" t="s">
        <v>678</v>
      </c>
      <c r="E474" s="176" t="s">
        <v>120</v>
      </c>
      <c r="F474" s="179">
        <v>3</v>
      </c>
      <c r="G474" s="248"/>
      <c r="H474" s="251"/>
      <c r="I474" s="254"/>
      <c r="J474" s="254"/>
    </row>
    <row r="475" spans="1:10" s="164" customFormat="1" x14ac:dyDescent="0.25">
      <c r="A475" s="285"/>
      <c r="B475" s="309"/>
      <c r="C475" s="307"/>
      <c r="D475" s="178" t="s">
        <v>678</v>
      </c>
      <c r="E475" s="176" t="s">
        <v>150</v>
      </c>
      <c r="F475" s="179">
        <v>8</v>
      </c>
      <c r="G475" s="248"/>
      <c r="H475" s="251"/>
      <c r="I475" s="254"/>
      <c r="J475" s="254"/>
    </row>
    <row r="476" spans="1:10" s="164" customFormat="1" x14ac:dyDescent="0.25">
      <c r="A476" s="285"/>
      <c r="B476" s="309"/>
      <c r="C476" s="307"/>
      <c r="D476" s="178" t="s">
        <v>678</v>
      </c>
      <c r="E476" s="176" t="s">
        <v>129</v>
      </c>
      <c r="F476" s="179">
        <v>3</v>
      </c>
      <c r="G476" s="248"/>
      <c r="H476" s="251"/>
      <c r="I476" s="254"/>
      <c r="J476" s="254"/>
    </row>
    <row r="477" spans="1:10" s="164" customFormat="1" x14ac:dyDescent="0.25">
      <c r="A477" s="285"/>
      <c r="B477" s="309"/>
      <c r="C477" s="307"/>
      <c r="D477" s="178" t="s">
        <v>678</v>
      </c>
      <c r="E477" s="176" t="s">
        <v>116</v>
      </c>
      <c r="F477" s="179">
        <v>3</v>
      </c>
      <c r="G477" s="248"/>
      <c r="H477" s="251"/>
      <c r="I477" s="254"/>
      <c r="J477" s="254"/>
    </row>
    <row r="478" spans="1:10" s="164" customFormat="1" x14ac:dyDescent="0.25">
      <c r="A478" s="285"/>
      <c r="B478" s="309"/>
      <c r="C478" s="307"/>
      <c r="D478" s="178" t="s">
        <v>678</v>
      </c>
      <c r="E478" s="176" t="s">
        <v>24</v>
      </c>
      <c r="F478" s="179">
        <v>18</v>
      </c>
      <c r="G478" s="248"/>
      <c r="H478" s="251"/>
      <c r="I478" s="254"/>
      <c r="J478" s="254"/>
    </row>
    <row r="479" spans="1:10" s="164" customFormat="1" x14ac:dyDescent="0.25">
      <c r="A479" s="285"/>
      <c r="B479" s="309"/>
      <c r="C479" s="307"/>
      <c r="D479" s="178" t="s">
        <v>678</v>
      </c>
      <c r="E479" s="176" t="s">
        <v>114</v>
      </c>
      <c r="F479" s="179">
        <v>7</v>
      </c>
      <c r="G479" s="248"/>
      <c r="H479" s="251"/>
      <c r="I479" s="254"/>
      <c r="J479" s="254"/>
    </row>
    <row r="480" spans="1:10" s="164" customFormat="1" x14ac:dyDescent="0.25">
      <c r="A480" s="285"/>
      <c r="B480" s="309"/>
      <c r="C480" s="307"/>
      <c r="D480" s="178" t="s">
        <v>678</v>
      </c>
      <c r="E480" s="176" t="s">
        <v>161</v>
      </c>
      <c r="F480" s="179">
        <v>9</v>
      </c>
      <c r="G480" s="248"/>
      <c r="H480" s="251"/>
      <c r="I480" s="254"/>
      <c r="J480" s="254"/>
    </row>
    <row r="481" spans="1:10" s="164" customFormat="1" x14ac:dyDescent="0.25">
      <c r="A481" s="285"/>
      <c r="B481" s="309"/>
      <c r="C481" s="307"/>
      <c r="D481" s="178" t="s">
        <v>408</v>
      </c>
      <c r="E481" s="176" t="s">
        <v>176</v>
      </c>
      <c r="F481" s="179">
        <v>15</v>
      </c>
      <c r="G481" s="248"/>
      <c r="H481" s="251"/>
      <c r="I481" s="254"/>
      <c r="J481" s="254"/>
    </row>
    <row r="482" spans="1:10" s="164" customFormat="1" x14ac:dyDescent="0.25">
      <c r="A482" s="285"/>
      <c r="B482" s="309"/>
      <c r="C482" s="307"/>
      <c r="D482" s="178" t="s">
        <v>408</v>
      </c>
      <c r="E482" s="176" t="s">
        <v>183</v>
      </c>
      <c r="F482" s="179">
        <v>4</v>
      </c>
      <c r="G482" s="248"/>
      <c r="H482" s="251"/>
      <c r="I482" s="254"/>
      <c r="J482" s="254"/>
    </row>
    <row r="483" spans="1:10" s="164" customFormat="1" x14ac:dyDescent="0.25">
      <c r="A483" s="285"/>
      <c r="B483" s="309"/>
      <c r="C483" s="307"/>
      <c r="D483" s="178" t="s">
        <v>408</v>
      </c>
      <c r="E483" s="176" t="s">
        <v>154</v>
      </c>
      <c r="F483" s="179">
        <v>4</v>
      </c>
      <c r="G483" s="248"/>
      <c r="H483" s="251"/>
      <c r="I483" s="254"/>
      <c r="J483" s="254"/>
    </row>
    <row r="484" spans="1:10" s="164" customFormat="1" x14ac:dyDescent="0.25">
      <c r="A484" s="285"/>
      <c r="B484" s="309"/>
      <c r="C484" s="307"/>
      <c r="D484" s="178" t="s">
        <v>408</v>
      </c>
      <c r="E484" s="176" t="s">
        <v>131</v>
      </c>
      <c r="F484" s="179">
        <v>32</v>
      </c>
      <c r="G484" s="248"/>
      <c r="H484" s="251"/>
      <c r="I484" s="254"/>
      <c r="J484" s="254"/>
    </row>
    <row r="485" spans="1:10" s="164" customFormat="1" x14ac:dyDescent="0.25">
      <c r="A485" s="285"/>
      <c r="B485" s="309"/>
      <c r="C485" s="307"/>
      <c r="D485" s="178" t="s">
        <v>408</v>
      </c>
      <c r="E485" s="176" t="s">
        <v>156</v>
      </c>
      <c r="F485" s="179">
        <v>17</v>
      </c>
      <c r="G485" s="248"/>
      <c r="H485" s="251"/>
      <c r="I485" s="254"/>
      <c r="J485" s="254"/>
    </row>
    <row r="486" spans="1:10" s="164" customFormat="1" x14ac:dyDescent="0.25">
      <c r="A486" s="285"/>
      <c r="B486" s="309"/>
      <c r="C486" s="307"/>
      <c r="D486" s="178" t="s">
        <v>408</v>
      </c>
      <c r="E486" s="176" t="s">
        <v>426</v>
      </c>
      <c r="F486" s="179">
        <v>9</v>
      </c>
      <c r="G486" s="248"/>
      <c r="H486" s="251"/>
      <c r="I486" s="254"/>
      <c r="J486" s="254"/>
    </row>
    <row r="487" spans="1:10" s="164" customFormat="1" x14ac:dyDescent="0.25">
      <c r="A487" s="285"/>
      <c r="B487" s="309"/>
      <c r="C487" s="307"/>
      <c r="D487" s="178" t="s">
        <v>408</v>
      </c>
      <c r="E487" s="176" t="s">
        <v>230</v>
      </c>
      <c r="F487" s="179">
        <v>21</v>
      </c>
      <c r="G487" s="249"/>
      <c r="H487" s="252"/>
      <c r="I487" s="255"/>
      <c r="J487" s="255"/>
    </row>
    <row r="488" spans="1:10" s="164" customFormat="1" x14ac:dyDescent="0.25">
      <c r="A488" s="284">
        <v>118</v>
      </c>
      <c r="B488" s="293" t="s">
        <v>435</v>
      </c>
      <c r="C488" s="306">
        <v>40</v>
      </c>
      <c r="D488" s="178" t="s">
        <v>435</v>
      </c>
      <c r="E488" s="176" t="s">
        <v>106</v>
      </c>
      <c r="F488" s="179">
        <v>37</v>
      </c>
      <c r="G488" s="247">
        <v>140</v>
      </c>
      <c r="H488" s="250">
        <f>G488*1.9/365</f>
        <v>0.72876712328767124</v>
      </c>
      <c r="I488" s="253">
        <v>1</v>
      </c>
      <c r="J488" s="253">
        <v>1</v>
      </c>
    </row>
    <row r="489" spans="1:10" s="164" customFormat="1" x14ac:dyDescent="0.25">
      <c r="A489" s="285"/>
      <c r="B489" s="294"/>
      <c r="C489" s="307"/>
      <c r="D489" s="178" t="s">
        <v>435</v>
      </c>
      <c r="E489" s="176" t="s">
        <v>107</v>
      </c>
      <c r="F489" s="179">
        <v>103</v>
      </c>
      <c r="G489" s="249"/>
      <c r="H489" s="251"/>
      <c r="I489" s="255"/>
      <c r="J489" s="255"/>
    </row>
    <row r="490" spans="1:10" s="164" customFormat="1" ht="16.5" x14ac:dyDescent="0.25">
      <c r="A490" s="169">
        <v>119</v>
      </c>
      <c r="B490" s="195" t="s">
        <v>448</v>
      </c>
      <c r="C490" s="196" t="s">
        <v>302</v>
      </c>
      <c r="D490" s="178" t="s">
        <v>448</v>
      </c>
      <c r="E490" s="176" t="s">
        <v>302</v>
      </c>
      <c r="F490" s="179">
        <v>19</v>
      </c>
      <c r="G490" s="168">
        <v>19</v>
      </c>
      <c r="H490" s="172">
        <f>G490*1.9/365</f>
        <v>9.8904109589041098E-2</v>
      </c>
      <c r="I490" s="173">
        <v>1</v>
      </c>
      <c r="J490" s="173">
        <v>1</v>
      </c>
    </row>
    <row r="491" spans="1:10" s="164" customFormat="1" x14ac:dyDescent="0.25">
      <c r="A491" s="284">
        <v>120</v>
      </c>
      <c r="B491" s="339" t="s">
        <v>448</v>
      </c>
      <c r="C491" s="337">
        <v>123</v>
      </c>
      <c r="D491" s="178" t="s">
        <v>448</v>
      </c>
      <c r="E491" s="176" t="s">
        <v>237</v>
      </c>
      <c r="F491" s="179">
        <v>64</v>
      </c>
      <c r="G491" s="247">
        <v>77</v>
      </c>
      <c r="H491" s="250">
        <f t="shared" ref="H491" si="10">G491*1.9/365</f>
        <v>0.40082191780821913</v>
      </c>
      <c r="I491" s="253">
        <v>1</v>
      </c>
      <c r="J491" s="253">
        <v>1</v>
      </c>
    </row>
    <row r="492" spans="1:10" s="164" customFormat="1" x14ac:dyDescent="0.25">
      <c r="A492" s="285"/>
      <c r="B492" s="340"/>
      <c r="C492" s="338"/>
      <c r="D492" s="178" t="s">
        <v>448</v>
      </c>
      <c r="E492" s="176" t="s">
        <v>458</v>
      </c>
      <c r="F492" s="179">
        <v>13</v>
      </c>
      <c r="G492" s="249"/>
      <c r="H492" s="251"/>
      <c r="I492" s="255"/>
      <c r="J492" s="255"/>
    </row>
    <row r="493" spans="1:10" x14ac:dyDescent="0.25">
      <c r="A493" s="273">
        <v>121</v>
      </c>
      <c r="B493" s="228" t="s">
        <v>273</v>
      </c>
      <c r="C493" s="226">
        <v>96</v>
      </c>
      <c r="D493" s="55" t="s">
        <v>273</v>
      </c>
      <c r="E493" s="53" t="s">
        <v>215</v>
      </c>
      <c r="F493" s="61">
        <v>119</v>
      </c>
      <c r="G493" s="220">
        <v>215</v>
      </c>
      <c r="H493" s="222">
        <f t="shared" ref="H493" si="11">G493*1.9/365</f>
        <v>1.1191780821917807</v>
      </c>
      <c r="I493" s="224">
        <v>2</v>
      </c>
      <c r="J493" s="224">
        <v>2</v>
      </c>
    </row>
    <row r="494" spans="1:10" x14ac:dyDescent="0.25">
      <c r="A494" s="275"/>
      <c r="B494" s="229"/>
      <c r="C494" s="227"/>
      <c r="D494" s="55" t="s">
        <v>273</v>
      </c>
      <c r="E494" s="53" t="s">
        <v>326</v>
      </c>
      <c r="F494" s="61">
        <v>96</v>
      </c>
      <c r="G494" s="221"/>
      <c r="H494" s="236"/>
      <c r="I494" s="225"/>
      <c r="J494" s="225"/>
    </row>
    <row r="495" spans="1:10" x14ac:dyDescent="0.25">
      <c r="A495" s="273">
        <v>122</v>
      </c>
      <c r="B495" s="228" t="s">
        <v>273</v>
      </c>
      <c r="C495" s="277">
        <v>95</v>
      </c>
      <c r="D495" s="55" t="s">
        <v>273</v>
      </c>
      <c r="E495" s="53" t="s">
        <v>322</v>
      </c>
      <c r="F495" s="61">
        <v>111</v>
      </c>
      <c r="G495" s="220">
        <v>497</v>
      </c>
      <c r="H495" s="222">
        <f>G495*1.9/365</f>
        <v>2.5871232876712327</v>
      </c>
      <c r="I495" s="224">
        <v>3</v>
      </c>
      <c r="J495" s="224">
        <v>3</v>
      </c>
    </row>
    <row r="496" spans="1:10" x14ac:dyDescent="0.25">
      <c r="A496" s="274"/>
      <c r="B496" s="233"/>
      <c r="C496" s="278"/>
      <c r="D496" s="55" t="s">
        <v>273</v>
      </c>
      <c r="E496" s="53" t="s">
        <v>101</v>
      </c>
      <c r="F496" s="61">
        <v>119</v>
      </c>
      <c r="G496" s="235"/>
      <c r="H496" s="236"/>
      <c r="I496" s="237"/>
      <c r="J496" s="237"/>
    </row>
    <row r="497" spans="1:10" x14ac:dyDescent="0.25">
      <c r="A497" s="274"/>
      <c r="B497" s="233"/>
      <c r="C497" s="278"/>
      <c r="D497" s="55" t="s">
        <v>273</v>
      </c>
      <c r="E497" s="53" t="s">
        <v>323</v>
      </c>
      <c r="F497" s="61">
        <v>115</v>
      </c>
      <c r="G497" s="235"/>
      <c r="H497" s="236"/>
      <c r="I497" s="237"/>
      <c r="J497" s="237"/>
    </row>
    <row r="498" spans="1:10" x14ac:dyDescent="0.25">
      <c r="A498" s="274"/>
      <c r="B498" s="233"/>
      <c r="C498" s="278"/>
      <c r="D498" s="55" t="s">
        <v>273</v>
      </c>
      <c r="E498" s="53" t="s">
        <v>324</v>
      </c>
      <c r="F498" s="61">
        <v>55</v>
      </c>
      <c r="G498" s="235"/>
      <c r="H498" s="236"/>
      <c r="I498" s="237"/>
      <c r="J498" s="237"/>
    </row>
    <row r="499" spans="1:10" x14ac:dyDescent="0.25">
      <c r="A499" s="275"/>
      <c r="B499" s="229"/>
      <c r="C499" s="279"/>
      <c r="D499" s="55" t="s">
        <v>273</v>
      </c>
      <c r="E499" s="53" t="s">
        <v>325</v>
      </c>
      <c r="F499" s="61">
        <v>97</v>
      </c>
      <c r="G499" s="221"/>
      <c r="H499" s="223"/>
      <c r="I499" s="225"/>
      <c r="J499" s="225"/>
    </row>
    <row r="500" spans="1:10" x14ac:dyDescent="0.25">
      <c r="A500" s="273">
        <v>123</v>
      </c>
      <c r="B500" s="233" t="s">
        <v>273</v>
      </c>
      <c r="C500" s="234" t="s">
        <v>275</v>
      </c>
      <c r="D500" s="55" t="s">
        <v>273</v>
      </c>
      <c r="E500" s="53" t="s">
        <v>275</v>
      </c>
      <c r="F500" s="61">
        <v>597</v>
      </c>
      <c r="G500" s="220">
        <v>2462</v>
      </c>
      <c r="H500" s="222">
        <f>G500*1.9/365</f>
        <v>12.815890410958904</v>
      </c>
      <c r="I500" s="224">
        <v>12</v>
      </c>
      <c r="J500" s="224">
        <v>10</v>
      </c>
    </row>
    <row r="501" spans="1:10" x14ac:dyDescent="0.25">
      <c r="A501" s="274"/>
      <c r="B501" s="233"/>
      <c r="C501" s="234"/>
      <c r="D501" s="55" t="s">
        <v>273</v>
      </c>
      <c r="E501" s="53" t="s">
        <v>81</v>
      </c>
      <c r="F501" s="61">
        <v>299</v>
      </c>
      <c r="G501" s="235"/>
      <c r="H501" s="236"/>
      <c r="I501" s="237"/>
      <c r="J501" s="237"/>
    </row>
    <row r="502" spans="1:10" x14ac:dyDescent="0.25">
      <c r="A502" s="274"/>
      <c r="B502" s="233"/>
      <c r="C502" s="234"/>
      <c r="D502" s="55" t="s">
        <v>273</v>
      </c>
      <c r="E502" s="53" t="s">
        <v>82</v>
      </c>
      <c r="F502" s="61">
        <v>232</v>
      </c>
      <c r="G502" s="235"/>
      <c r="H502" s="236"/>
      <c r="I502" s="237"/>
      <c r="J502" s="237"/>
    </row>
    <row r="503" spans="1:10" x14ac:dyDescent="0.25">
      <c r="A503" s="274"/>
      <c r="B503" s="233"/>
      <c r="C503" s="234"/>
      <c r="D503" s="55" t="s">
        <v>273</v>
      </c>
      <c r="E503" s="53" t="s">
        <v>83</v>
      </c>
      <c r="F503" s="61">
        <v>167</v>
      </c>
      <c r="G503" s="235"/>
      <c r="H503" s="236"/>
      <c r="I503" s="237"/>
      <c r="J503" s="237"/>
    </row>
    <row r="504" spans="1:10" x14ac:dyDescent="0.25">
      <c r="A504" s="274"/>
      <c r="B504" s="233"/>
      <c r="C504" s="234"/>
      <c r="D504" s="55" t="s">
        <v>273</v>
      </c>
      <c r="E504" s="53" t="s">
        <v>328</v>
      </c>
      <c r="F504" s="61">
        <v>234</v>
      </c>
      <c r="G504" s="235"/>
      <c r="H504" s="236"/>
      <c r="I504" s="237"/>
      <c r="J504" s="237"/>
    </row>
    <row r="505" spans="1:10" x14ac:dyDescent="0.25">
      <c r="A505" s="274"/>
      <c r="B505" s="233"/>
      <c r="C505" s="234"/>
      <c r="D505" s="55" t="s">
        <v>273</v>
      </c>
      <c r="E505" s="53" t="s">
        <v>147</v>
      </c>
      <c r="F505" s="61">
        <v>11</v>
      </c>
      <c r="G505" s="235"/>
      <c r="H505" s="236"/>
      <c r="I505" s="237"/>
      <c r="J505" s="237"/>
    </row>
    <row r="506" spans="1:10" x14ac:dyDescent="0.25">
      <c r="A506" s="274"/>
      <c r="B506" s="233"/>
      <c r="C506" s="234"/>
      <c r="D506" s="55" t="s">
        <v>685</v>
      </c>
      <c r="E506" s="53" t="s">
        <v>116</v>
      </c>
      <c r="F506" s="61">
        <v>307</v>
      </c>
      <c r="G506" s="235"/>
      <c r="H506" s="236"/>
      <c r="I506" s="237"/>
      <c r="J506" s="237"/>
    </row>
    <row r="507" spans="1:10" x14ac:dyDescent="0.25">
      <c r="A507" s="274"/>
      <c r="B507" s="233"/>
      <c r="C507" s="234"/>
      <c r="D507" s="55" t="s">
        <v>685</v>
      </c>
      <c r="E507" s="53" t="s">
        <v>184</v>
      </c>
      <c r="F507" s="61">
        <v>341</v>
      </c>
      <c r="G507" s="235"/>
      <c r="H507" s="236"/>
      <c r="I507" s="237"/>
      <c r="J507" s="237"/>
    </row>
    <row r="508" spans="1:10" x14ac:dyDescent="0.25">
      <c r="A508" s="274"/>
      <c r="B508" s="233"/>
      <c r="C508" s="234"/>
      <c r="D508" s="55" t="s">
        <v>685</v>
      </c>
      <c r="E508" s="53" t="s">
        <v>117</v>
      </c>
      <c r="F508" s="61">
        <v>274</v>
      </c>
      <c r="G508" s="221"/>
      <c r="H508" s="223"/>
      <c r="I508" s="225"/>
      <c r="J508" s="225"/>
    </row>
    <row r="509" spans="1:10" ht="16.5" x14ac:dyDescent="0.25">
      <c r="A509" s="157">
        <v>124</v>
      </c>
      <c r="B509" s="43" t="s">
        <v>276</v>
      </c>
      <c r="C509" s="49" t="s">
        <v>113</v>
      </c>
      <c r="D509" s="55" t="s">
        <v>329</v>
      </c>
      <c r="E509" s="53" t="s">
        <v>113</v>
      </c>
      <c r="F509" s="61">
        <v>41</v>
      </c>
      <c r="G509" s="126">
        <v>41</v>
      </c>
      <c r="H509" s="77">
        <f t="shared" ref="H509:H511" si="12">G509*1.9/365</f>
        <v>0.21342465753424655</v>
      </c>
      <c r="I509" s="106">
        <v>1</v>
      </c>
      <c r="J509" s="106">
        <v>3</v>
      </c>
    </row>
    <row r="510" spans="1:10" ht="16.5" x14ac:dyDescent="0.25">
      <c r="A510" s="157">
        <v>125</v>
      </c>
      <c r="B510" s="44" t="s">
        <v>41</v>
      </c>
      <c r="C510" s="45" t="s">
        <v>277</v>
      </c>
      <c r="D510" s="55" t="s">
        <v>41</v>
      </c>
      <c r="E510" s="53" t="s">
        <v>277</v>
      </c>
      <c r="F510" s="61">
        <v>154</v>
      </c>
      <c r="G510" s="126">
        <v>154</v>
      </c>
      <c r="H510" s="77">
        <f t="shared" si="12"/>
        <v>0.80164383561643826</v>
      </c>
      <c r="I510" s="106">
        <v>2</v>
      </c>
      <c r="J510" s="106">
        <v>2</v>
      </c>
    </row>
    <row r="511" spans="1:10" ht="16.5" x14ac:dyDescent="0.25">
      <c r="A511" s="157">
        <v>126</v>
      </c>
      <c r="B511" s="50" t="s">
        <v>279</v>
      </c>
      <c r="C511" s="49" t="s">
        <v>103</v>
      </c>
      <c r="D511" s="55" t="s">
        <v>330</v>
      </c>
      <c r="E511" s="53" t="s">
        <v>103</v>
      </c>
      <c r="F511" s="61">
        <v>408</v>
      </c>
      <c r="G511" s="126">
        <v>408</v>
      </c>
      <c r="H511" s="77">
        <f t="shared" si="12"/>
        <v>2.1238356164383561</v>
      </c>
      <c r="I511" s="106">
        <v>2</v>
      </c>
      <c r="J511" s="106">
        <v>2</v>
      </c>
    </row>
    <row r="512" spans="1:10" x14ac:dyDescent="0.25">
      <c r="A512" s="273">
        <v>127</v>
      </c>
      <c r="B512" s="282" t="s">
        <v>279</v>
      </c>
      <c r="C512" s="234" t="s">
        <v>150</v>
      </c>
      <c r="D512" s="55" t="s">
        <v>330</v>
      </c>
      <c r="E512" s="53" t="s">
        <v>120</v>
      </c>
      <c r="F512" s="61">
        <v>559</v>
      </c>
      <c r="G512" s="220">
        <v>2067</v>
      </c>
      <c r="H512" s="222">
        <f>G512*1.9/365</f>
        <v>10.75972602739726</v>
      </c>
      <c r="I512" s="224">
        <v>10</v>
      </c>
      <c r="J512" s="224">
        <v>8</v>
      </c>
    </row>
    <row r="513" spans="1:10" x14ac:dyDescent="0.25">
      <c r="A513" s="274"/>
      <c r="B513" s="282"/>
      <c r="C513" s="234"/>
      <c r="D513" s="55" t="s">
        <v>330</v>
      </c>
      <c r="E513" s="53" t="s">
        <v>150</v>
      </c>
      <c r="F513" s="61">
        <v>462</v>
      </c>
      <c r="G513" s="235"/>
      <c r="H513" s="236"/>
      <c r="I513" s="237"/>
      <c r="J513" s="237"/>
    </row>
    <row r="514" spans="1:10" x14ac:dyDescent="0.25">
      <c r="A514" s="274"/>
      <c r="B514" s="282"/>
      <c r="C514" s="234"/>
      <c r="D514" s="55" t="s">
        <v>330</v>
      </c>
      <c r="E514" s="53" t="s">
        <v>129</v>
      </c>
      <c r="F514" s="61">
        <v>229</v>
      </c>
      <c r="G514" s="235"/>
      <c r="H514" s="236"/>
      <c r="I514" s="237"/>
      <c r="J514" s="237"/>
    </row>
    <row r="515" spans="1:10" x14ac:dyDescent="0.25">
      <c r="A515" s="274"/>
      <c r="B515" s="282"/>
      <c r="C515" s="234"/>
      <c r="D515" s="55" t="s">
        <v>685</v>
      </c>
      <c r="E515" s="53" t="s">
        <v>80</v>
      </c>
      <c r="F515" s="61">
        <v>318</v>
      </c>
      <c r="G515" s="235"/>
      <c r="H515" s="236"/>
      <c r="I515" s="237"/>
      <c r="J515" s="237"/>
    </row>
    <row r="516" spans="1:10" x14ac:dyDescent="0.25">
      <c r="A516" s="274"/>
      <c r="B516" s="282"/>
      <c r="C516" s="234"/>
      <c r="D516" s="55" t="s">
        <v>685</v>
      </c>
      <c r="E516" s="53" t="s">
        <v>57</v>
      </c>
      <c r="F516" s="61">
        <v>341</v>
      </c>
      <c r="G516" s="235"/>
      <c r="H516" s="236"/>
      <c r="I516" s="237"/>
      <c r="J516" s="237"/>
    </row>
    <row r="517" spans="1:10" x14ac:dyDescent="0.25">
      <c r="A517" s="275"/>
      <c r="B517" s="283"/>
      <c r="C517" s="227"/>
      <c r="D517" s="55" t="s">
        <v>41</v>
      </c>
      <c r="E517" s="53" t="s">
        <v>331</v>
      </c>
      <c r="F517" s="61">
        <v>158</v>
      </c>
      <c r="G517" s="221"/>
      <c r="H517" s="223"/>
      <c r="I517" s="225"/>
      <c r="J517" s="225"/>
    </row>
    <row r="518" spans="1:10" ht="16.5" x14ac:dyDescent="0.25">
      <c r="A518" s="157">
        <v>128</v>
      </c>
      <c r="B518" s="43" t="s">
        <v>280</v>
      </c>
      <c r="C518" s="49">
        <v>1</v>
      </c>
      <c r="D518" s="55" t="s">
        <v>330</v>
      </c>
      <c r="E518" s="53" t="s">
        <v>104</v>
      </c>
      <c r="F518" s="61">
        <v>195</v>
      </c>
      <c r="G518" s="126">
        <v>195</v>
      </c>
      <c r="H518" s="77">
        <f t="shared" ref="H518:H519" si="13">G518*1.9/365</f>
        <v>1.015068493150685</v>
      </c>
      <c r="I518" s="106">
        <v>1</v>
      </c>
      <c r="J518" s="106">
        <v>1</v>
      </c>
    </row>
    <row r="519" spans="1:10" ht="16.5" x14ac:dyDescent="0.25">
      <c r="A519" s="157">
        <v>129</v>
      </c>
      <c r="B519" s="50" t="s">
        <v>672</v>
      </c>
      <c r="C519" s="51" t="s">
        <v>119</v>
      </c>
      <c r="D519" s="55" t="s">
        <v>672</v>
      </c>
      <c r="E519" s="53" t="s">
        <v>119</v>
      </c>
      <c r="F519" s="61">
        <v>23</v>
      </c>
      <c r="G519" s="126">
        <v>23</v>
      </c>
      <c r="H519" s="77">
        <f t="shared" si="13"/>
        <v>0.11972602739726027</v>
      </c>
      <c r="I519" s="106">
        <v>1</v>
      </c>
      <c r="J519" s="106">
        <v>1</v>
      </c>
    </row>
    <row r="520" spans="1:10" x14ac:dyDescent="0.25">
      <c r="A520" s="230">
        <v>130</v>
      </c>
      <c r="B520" s="256" t="s">
        <v>679</v>
      </c>
      <c r="C520" s="218" t="s">
        <v>150</v>
      </c>
      <c r="D520" s="55" t="s">
        <v>679</v>
      </c>
      <c r="E520" s="53" t="s">
        <v>200</v>
      </c>
      <c r="F520" s="61">
        <v>19</v>
      </c>
      <c r="G520" s="220">
        <v>52</v>
      </c>
      <c r="H520" s="222">
        <f>G520*1.9/365</f>
        <v>0.2706849315068493</v>
      </c>
      <c r="I520" s="224">
        <v>1</v>
      </c>
      <c r="J520" s="224">
        <v>1</v>
      </c>
    </row>
    <row r="521" spans="1:10" x14ac:dyDescent="0.25">
      <c r="A521" s="231"/>
      <c r="B521" s="257"/>
      <c r="C521" s="219"/>
      <c r="D521" s="55" t="s">
        <v>679</v>
      </c>
      <c r="E521" s="53" t="s">
        <v>150</v>
      </c>
      <c r="F521" s="61">
        <v>33</v>
      </c>
      <c r="G521" s="221"/>
      <c r="H521" s="223"/>
      <c r="I521" s="225"/>
      <c r="J521" s="225"/>
    </row>
    <row r="522" spans="1:10" x14ac:dyDescent="0.25">
      <c r="A522" s="273">
        <v>131</v>
      </c>
      <c r="B522" s="281" t="s">
        <v>680</v>
      </c>
      <c r="C522" s="287">
        <v>52</v>
      </c>
      <c r="D522" s="55" t="s">
        <v>679</v>
      </c>
      <c r="E522" s="53" t="s">
        <v>176</v>
      </c>
      <c r="F522" s="61">
        <v>139</v>
      </c>
      <c r="G522" s="220">
        <v>249</v>
      </c>
      <c r="H522" s="222">
        <f>G522*1.9/365</f>
        <v>1.2961643835616437</v>
      </c>
      <c r="I522" s="224">
        <v>2</v>
      </c>
      <c r="J522" s="224">
        <v>3</v>
      </c>
    </row>
    <row r="523" spans="1:10" x14ac:dyDescent="0.25">
      <c r="A523" s="275"/>
      <c r="B523" s="283"/>
      <c r="C523" s="289"/>
      <c r="D523" s="55" t="s">
        <v>679</v>
      </c>
      <c r="E523" s="53" t="s">
        <v>177</v>
      </c>
      <c r="F523" s="61">
        <v>110</v>
      </c>
      <c r="G523" s="221"/>
      <c r="H523" s="236"/>
      <c r="I523" s="225"/>
      <c r="J523" s="225"/>
    </row>
    <row r="524" spans="1:10" x14ac:dyDescent="0.25">
      <c r="A524" s="274">
        <v>132</v>
      </c>
      <c r="B524" s="282" t="s">
        <v>680</v>
      </c>
      <c r="C524" s="239">
        <v>60</v>
      </c>
      <c r="D524" s="55" t="s">
        <v>679</v>
      </c>
      <c r="E524" s="142" t="s">
        <v>154</v>
      </c>
      <c r="F524" s="98">
        <v>137</v>
      </c>
      <c r="G524" s="220">
        <v>354</v>
      </c>
      <c r="H524" s="222">
        <f>G524*1.9/365</f>
        <v>1.8427397260273972</v>
      </c>
      <c r="I524" s="224">
        <v>2</v>
      </c>
      <c r="J524" s="224">
        <v>3</v>
      </c>
    </row>
    <row r="525" spans="1:10" x14ac:dyDescent="0.25">
      <c r="A525" s="274"/>
      <c r="B525" s="282"/>
      <c r="C525" s="239"/>
      <c r="D525" s="55" t="s">
        <v>679</v>
      </c>
      <c r="E525" s="53" t="s">
        <v>131</v>
      </c>
      <c r="F525" s="61">
        <v>147</v>
      </c>
      <c r="G525" s="235"/>
      <c r="H525" s="236"/>
      <c r="I525" s="237"/>
      <c r="J525" s="237"/>
    </row>
    <row r="526" spans="1:10" x14ac:dyDescent="0.25">
      <c r="A526" s="274"/>
      <c r="B526" s="282"/>
      <c r="C526" s="239"/>
      <c r="D526" s="55" t="s">
        <v>287</v>
      </c>
      <c r="E526" s="53" t="s">
        <v>332</v>
      </c>
      <c r="F526" s="61">
        <v>38</v>
      </c>
      <c r="G526" s="235"/>
      <c r="H526" s="236"/>
      <c r="I526" s="237"/>
      <c r="J526" s="237"/>
    </row>
    <row r="527" spans="1:10" x14ac:dyDescent="0.25">
      <c r="A527" s="274"/>
      <c r="B527" s="282"/>
      <c r="C527" s="239"/>
      <c r="D527" s="55" t="s">
        <v>329</v>
      </c>
      <c r="E527" s="53" t="s">
        <v>115</v>
      </c>
      <c r="F527" s="61">
        <v>32</v>
      </c>
      <c r="G527" s="221"/>
      <c r="H527" s="223"/>
      <c r="I527" s="225"/>
      <c r="J527" s="225"/>
    </row>
    <row r="528" spans="1:10" x14ac:dyDescent="0.25">
      <c r="A528" s="273">
        <v>133</v>
      </c>
      <c r="B528" s="281" t="s">
        <v>681</v>
      </c>
      <c r="C528" s="287">
        <v>28</v>
      </c>
      <c r="D528" s="55" t="s">
        <v>679</v>
      </c>
      <c r="E528" s="53" t="s">
        <v>113</v>
      </c>
      <c r="F528" s="61">
        <v>6</v>
      </c>
      <c r="G528" s="220">
        <v>295</v>
      </c>
      <c r="H528" s="222">
        <f>G528*1.9/365</f>
        <v>1.5356164383561643</v>
      </c>
      <c r="I528" s="224">
        <v>2</v>
      </c>
      <c r="J528" s="224">
        <v>4</v>
      </c>
    </row>
    <row r="529" spans="1:10" x14ac:dyDescent="0.25">
      <c r="A529" s="274"/>
      <c r="B529" s="282"/>
      <c r="C529" s="288"/>
      <c r="D529" s="55" t="s">
        <v>679</v>
      </c>
      <c r="E529" s="53" t="s">
        <v>115</v>
      </c>
      <c r="F529" s="61">
        <v>8</v>
      </c>
      <c r="G529" s="235"/>
      <c r="H529" s="236"/>
      <c r="I529" s="237"/>
      <c r="J529" s="237"/>
    </row>
    <row r="530" spans="1:10" x14ac:dyDescent="0.25">
      <c r="A530" s="274"/>
      <c r="B530" s="282"/>
      <c r="C530" s="288"/>
      <c r="D530" s="55" t="s">
        <v>679</v>
      </c>
      <c r="E530" s="53" t="s">
        <v>161</v>
      </c>
      <c r="F530" s="61">
        <v>5</v>
      </c>
      <c r="G530" s="235"/>
      <c r="H530" s="236"/>
      <c r="I530" s="237"/>
      <c r="J530" s="237"/>
    </row>
    <row r="531" spans="1:10" x14ac:dyDescent="0.25">
      <c r="A531" s="274"/>
      <c r="B531" s="282"/>
      <c r="C531" s="288"/>
      <c r="D531" s="55" t="s">
        <v>679</v>
      </c>
      <c r="E531" s="53" t="s">
        <v>157</v>
      </c>
      <c r="F531" s="61">
        <v>137</v>
      </c>
      <c r="G531" s="235"/>
      <c r="H531" s="236"/>
      <c r="I531" s="237"/>
      <c r="J531" s="237"/>
    </row>
    <row r="532" spans="1:10" x14ac:dyDescent="0.25">
      <c r="A532" s="274"/>
      <c r="B532" s="282"/>
      <c r="C532" s="288"/>
      <c r="D532" s="55" t="s">
        <v>693</v>
      </c>
      <c r="E532" s="53"/>
      <c r="F532" s="61">
        <v>20</v>
      </c>
      <c r="G532" s="235"/>
      <c r="H532" s="236"/>
      <c r="I532" s="237"/>
      <c r="J532" s="237"/>
    </row>
    <row r="533" spans="1:10" x14ac:dyDescent="0.25">
      <c r="A533" s="274"/>
      <c r="B533" s="282"/>
      <c r="C533" s="288"/>
      <c r="D533" s="55" t="s">
        <v>679</v>
      </c>
      <c r="E533" s="53" t="s">
        <v>158</v>
      </c>
      <c r="F533" s="61">
        <v>119</v>
      </c>
      <c r="G533" s="221"/>
      <c r="H533" s="223"/>
      <c r="I533" s="225"/>
      <c r="J533" s="225"/>
    </row>
    <row r="534" spans="1:10" x14ac:dyDescent="0.25">
      <c r="A534" s="273">
        <v>134</v>
      </c>
      <c r="B534" s="281" t="s">
        <v>682</v>
      </c>
      <c r="C534" s="287">
        <v>34</v>
      </c>
      <c r="D534" s="55" t="s">
        <v>679</v>
      </c>
      <c r="E534" s="53" t="s">
        <v>133</v>
      </c>
      <c r="F534" s="61">
        <v>114</v>
      </c>
      <c r="G534" s="220">
        <v>250</v>
      </c>
      <c r="H534" s="222">
        <f>G534*1.9/365</f>
        <v>1.3013698630136987</v>
      </c>
      <c r="I534" s="224">
        <v>2</v>
      </c>
      <c r="J534" s="224">
        <v>3</v>
      </c>
    </row>
    <row r="535" spans="1:10" x14ac:dyDescent="0.25">
      <c r="A535" s="274"/>
      <c r="B535" s="282"/>
      <c r="C535" s="288"/>
      <c r="D535" s="55" t="s">
        <v>694</v>
      </c>
      <c r="E535" s="53"/>
      <c r="F535" s="61">
        <v>28</v>
      </c>
      <c r="G535" s="235"/>
      <c r="H535" s="236"/>
      <c r="I535" s="237"/>
      <c r="J535" s="237"/>
    </row>
    <row r="536" spans="1:10" x14ac:dyDescent="0.25">
      <c r="A536" s="274"/>
      <c r="B536" s="282"/>
      <c r="C536" s="288"/>
      <c r="D536" s="55" t="s">
        <v>679</v>
      </c>
      <c r="E536" s="53" t="s">
        <v>159</v>
      </c>
      <c r="F536" s="61">
        <v>108</v>
      </c>
      <c r="G536" s="221"/>
      <c r="H536" s="236"/>
      <c r="I536" s="225"/>
      <c r="J536" s="225"/>
    </row>
    <row r="537" spans="1:10" x14ac:dyDescent="0.25">
      <c r="A537" s="273">
        <v>135</v>
      </c>
      <c r="B537" s="281" t="s">
        <v>682</v>
      </c>
      <c r="C537" s="287">
        <v>38</v>
      </c>
      <c r="D537" s="55" t="s">
        <v>679</v>
      </c>
      <c r="E537" s="53" t="s">
        <v>106</v>
      </c>
      <c r="F537" s="61">
        <v>149</v>
      </c>
      <c r="G537" s="220">
        <v>349</v>
      </c>
      <c r="H537" s="222">
        <f>G537*1.9/365</f>
        <v>1.8167123287671234</v>
      </c>
      <c r="I537" s="224">
        <v>2</v>
      </c>
      <c r="J537" s="224">
        <v>3</v>
      </c>
    </row>
    <row r="538" spans="1:10" x14ac:dyDescent="0.25">
      <c r="A538" s="274"/>
      <c r="B538" s="282"/>
      <c r="C538" s="288"/>
      <c r="D538" s="55" t="s">
        <v>679</v>
      </c>
      <c r="E538" s="53" t="s">
        <v>107</v>
      </c>
      <c r="F538" s="61">
        <v>14</v>
      </c>
      <c r="G538" s="235"/>
      <c r="H538" s="236"/>
      <c r="I538" s="237"/>
      <c r="J538" s="237"/>
    </row>
    <row r="539" spans="1:10" x14ac:dyDescent="0.25">
      <c r="A539" s="274"/>
      <c r="B539" s="282"/>
      <c r="C539" s="288"/>
      <c r="D539" s="55" t="s">
        <v>679</v>
      </c>
      <c r="E539" s="53" t="s">
        <v>147</v>
      </c>
      <c r="F539" s="61">
        <v>121</v>
      </c>
      <c r="G539" s="235"/>
      <c r="H539" s="236"/>
      <c r="I539" s="237"/>
      <c r="J539" s="237"/>
    </row>
    <row r="540" spans="1:10" x14ac:dyDescent="0.25">
      <c r="A540" s="274"/>
      <c r="B540" s="282"/>
      <c r="C540" s="288"/>
      <c r="D540" s="55" t="s">
        <v>690</v>
      </c>
      <c r="E540" s="53"/>
      <c r="F540" s="61">
        <v>59</v>
      </c>
      <c r="G540" s="235"/>
      <c r="H540" s="236"/>
      <c r="I540" s="237"/>
      <c r="J540" s="237"/>
    </row>
    <row r="541" spans="1:10" x14ac:dyDescent="0.25">
      <c r="A541" s="274"/>
      <c r="B541" s="282"/>
      <c r="C541" s="288"/>
      <c r="D541" s="55" t="s">
        <v>624</v>
      </c>
      <c r="E541" s="53" t="s">
        <v>151</v>
      </c>
      <c r="F541" s="61">
        <v>3</v>
      </c>
      <c r="G541" s="235"/>
      <c r="H541" s="236"/>
      <c r="I541" s="237"/>
      <c r="J541" s="237"/>
    </row>
    <row r="542" spans="1:10" x14ac:dyDescent="0.25">
      <c r="A542" s="274"/>
      <c r="B542" s="282"/>
      <c r="C542" s="288"/>
      <c r="D542" s="55" t="s">
        <v>624</v>
      </c>
      <c r="E542" s="53" t="s">
        <v>147</v>
      </c>
      <c r="F542" s="61">
        <v>3</v>
      </c>
      <c r="G542" s="221"/>
      <c r="H542" s="223"/>
      <c r="I542" s="225"/>
      <c r="J542" s="225"/>
    </row>
    <row r="543" spans="1:10" x14ac:dyDescent="0.25">
      <c r="A543" s="273">
        <v>136</v>
      </c>
      <c r="B543" s="281" t="s">
        <v>681</v>
      </c>
      <c r="C543" s="226" t="s">
        <v>281</v>
      </c>
      <c r="D543" s="55" t="s">
        <v>679</v>
      </c>
      <c r="E543" s="53" t="s">
        <v>281</v>
      </c>
      <c r="F543" s="61">
        <v>115</v>
      </c>
      <c r="G543" s="220">
        <v>306</v>
      </c>
      <c r="H543" s="222">
        <f t="shared" ref="H543" si="14">G543*1.9/365</f>
        <v>1.592876712328767</v>
      </c>
      <c r="I543" s="224">
        <v>2</v>
      </c>
      <c r="J543" s="224">
        <v>4</v>
      </c>
    </row>
    <row r="544" spans="1:10" x14ac:dyDescent="0.25">
      <c r="A544" s="274"/>
      <c r="B544" s="282"/>
      <c r="C544" s="234"/>
      <c r="D544" s="55" t="s">
        <v>679</v>
      </c>
      <c r="E544" s="53" t="s">
        <v>108</v>
      </c>
      <c r="F544" s="61">
        <v>139</v>
      </c>
      <c r="G544" s="235"/>
      <c r="H544" s="236"/>
      <c r="I544" s="237"/>
      <c r="J544" s="237"/>
    </row>
    <row r="545" spans="1:10" x14ac:dyDescent="0.25">
      <c r="A545" s="274"/>
      <c r="B545" s="282"/>
      <c r="C545" s="234"/>
      <c r="D545" s="55" t="s">
        <v>691</v>
      </c>
      <c r="E545" s="53"/>
      <c r="F545" s="61">
        <v>16</v>
      </c>
      <c r="G545" s="235"/>
      <c r="H545" s="236"/>
      <c r="I545" s="237"/>
      <c r="J545" s="237"/>
    </row>
    <row r="546" spans="1:10" x14ac:dyDescent="0.25">
      <c r="A546" s="274"/>
      <c r="B546" s="282"/>
      <c r="C546" s="234"/>
      <c r="D546" s="55" t="s">
        <v>692</v>
      </c>
      <c r="E546" s="53"/>
      <c r="F546" s="61">
        <v>16</v>
      </c>
      <c r="G546" s="235"/>
      <c r="H546" s="236"/>
      <c r="I546" s="237"/>
      <c r="J546" s="237"/>
    </row>
    <row r="547" spans="1:10" x14ac:dyDescent="0.25">
      <c r="A547" s="274"/>
      <c r="B547" s="282"/>
      <c r="C547" s="234"/>
      <c r="D547" s="55" t="s">
        <v>282</v>
      </c>
      <c r="E547" s="53" t="s">
        <v>654</v>
      </c>
      <c r="F547" s="61">
        <v>4</v>
      </c>
      <c r="G547" s="235"/>
      <c r="H547" s="236"/>
      <c r="I547" s="237"/>
      <c r="J547" s="237"/>
    </row>
    <row r="548" spans="1:10" x14ac:dyDescent="0.25">
      <c r="A548" s="274"/>
      <c r="B548" s="282"/>
      <c r="C548" s="234"/>
      <c r="D548" s="55" t="s">
        <v>282</v>
      </c>
      <c r="E548" s="53" t="s">
        <v>655</v>
      </c>
      <c r="F548" s="61">
        <v>3</v>
      </c>
      <c r="G548" s="235"/>
      <c r="H548" s="236"/>
      <c r="I548" s="237"/>
      <c r="J548" s="237"/>
    </row>
    <row r="549" spans="1:10" x14ac:dyDescent="0.25">
      <c r="A549" s="274"/>
      <c r="B549" s="282"/>
      <c r="C549" s="234"/>
      <c r="D549" s="55" t="s">
        <v>282</v>
      </c>
      <c r="E549" s="53" t="s">
        <v>656</v>
      </c>
      <c r="F549" s="61">
        <v>4</v>
      </c>
      <c r="G549" s="235"/>
      <c r="H549" s="236"/>
      <c r="I549" s="237"/>
      <c r="J549" s="237"/>
    </row>
    <row r="550" spans="1:10" x14ac:dyDescent="0.25">
      <c r="A550" s="275"/>
      <c r="B550" s="283"/>
      <c r="C550" s="227"/>
      <c r="D550" s="55" t="s">
        <v>282</v>
      </c>
      <c r="E550" s="53" t="s">
        <v>657</v>
      </c>
      <c r="F550" s="61">
        <v>9</v>
      </c>
      <c r="G550" s="221"/>
      <c r="H550" s="236"/>
      <c r="I550" s="225"/>
      <c r="J550" s="225"/>
    </row>
    <row r="551" spans="1:10" x14ac:dyDescent="0.25">
      <c r="A551" s="274">
        <v>137</v>
      </c>
      <c r="B551" s="233" t="s">
        <v>679</v>
      </c>
      <c r="C551" s="234" t="s">
        <v>103</v>
      </c>
      <c r="D551" s="55" t="s">
        <v>679</v>
      </c>
      <c r="E551" s="142" t="s">
        <v>103</v>
      </c>
      <c r="F551" s="98">
        <v>34</v>
      </c>
      <c r="G551" s="220">
        <v>63</v>
      </c>
      <c r="H551" s="222">
        <f t="shared" ref="H551" si="15">G551*1.9/365</f>
        <v>0.32794520547945205</v>
      </c>
      <c r="I551" s="224">
        <v>1</v>
      </c>
      <c r="J551" s="224">
        <v>1</v>
      </c>
    </row>
    <row r="552" spans="1:10" x14ac:dyDescent="0.25">
      <c r="A552" s="274"/>
      <c r="B552" s="233"/>
      <c r="C552" s="234"/>
      <c r="D552" s="55" t="s">
        <v>679</v>
      </c>
      <c r="E552" s="53" t="s">
        <v>155</v>
      </c>
      <c r="F552" s="61">
        <v>29</v>
      </c>
      <c r="G552" s="221"/>
      <c r="H552" s="236"/>
      <c r="I552" s="225"/>
      <c r="J552" s="225"/>
    </row>
    <row r="553" spans="1:10" ht="16.5" x14ac:dyDescent="0.25">
      <c r="A553" s="156">
        <v>138</v>
      </c>
      <c r="B553" s="115" t="s">
        <v>282</v>
      </c>
      <c r="C553" s="114" t="s">
        <v>283</v>
      </c>
      <c r="D553" s="55" t="s">
        <v>282</v>
      </c>
      <c r="E553" s="53" t="s">
        <v>283</v>
      </c>
      <c r="F553" s="61">
        <v>83</v>
      </c>
      <c r="G553" s="126">
        <v>83</v>
      </c>
      <c r="H553" s="77">
        <f t="shared" ref="H553:H554" si="16">G553*1.9/365</f>
        <v>0.4320547945205479</v>
      </c>
      <c r="I553" s="106">
        <v>1</v>
      </c>
      <c r="J553" s="106">
        <v>1</v>
      </c>
    </row>
    <row r="554" spans="1:10" ht="16.5" x14ac:dyDescent="0.25">
      <c r="A554" s="157">
        <v>139</v>
      </c>
      <c r="B554" s="43" t="s">
        <v>282</v>
      </c>
      <c r="C554" s="52" t="s">
        <v>284</v>
      </c>
      <c r="D554" s="55" t="s">
        <v>282</v>
      </c>
      <c r="E554" s="53" t="s">
        <v>284</v>
      </c>
      <c r="F554" s="61">
        <v>321</v>
      </c>
      <c r="G554" s="126">
        <v>321</v>
      </c>
      <c r="H554" s="77">
        <f t="shared" si="16"/>
        <v>1.6709589041095889</v>
      </c>
      <c r="I554" s="106">
        <v>2</v>
      </c>
      <c r="J554" s="106">
        <v>2</v>
      </c>
    </row>
    <row r="555" spans="1:10" x14ac:dyDescent="0.25">
      <c r="A555" s="274">
        <v>140</v>
      </c>
      <c r="B555" s="233" t="s">
        <v>282</v>
      </c>
      <c r="C555" s="234">
        <v>185</v>
      </c>
      <c r="D555" s="141" t="s">
        <v>282</v>
      </c>
      <c r="E555" s="142" t="s">
        <v>341</v>
      </c>
      <c r="F555" s="98">
        <v>224</v>
      </c>
      <c r="G555" s="220">
        <v>549</v>
      </c>
      <c r="H555" s="222">
        <f>G555*1.9/365</f>
        <v>2.8578082191780818</v>
      </c>
      <c r="I555" s="224">
        <v>3</v>
      </c>
      <c r="J555" s="224">
        <v>3</v>
      </c>
    </row>
    <row r="556" spans="1:10" x14ac:dyDescent="0.25">
      <c r="A556" s="274"/>
      <c r="B556" s="233"/>
      <c r="C556" s="234"/>
      <c r="D556" s="141" t="s">
        <v>282</v>
      </c>
      <c r="E556" s="142" t="s">
        <v>477</v>
      </c>
      <c r="F556" s="98">
        <v>108</v>
      </c>
      <c r="G556" s="235"/>
      <c r="H556" s="236"/>
      <c r="I556" s="237"/>
      <c r="J556" s="237"/>
    </row>
    <row r="557" spans="1:10" x14ac:dyDescent="0.25">
      <c r="A557" s="274"/>
      <c r="B557" s="233"/>
      <c r="C557" s="234"/>
      <c r="D557" s="55" t="s">
        <v>282</v>
      </c>
      <c r="E557" s="53" t="s">
        <v>342</v>
      </c>
      <c r="F557" s="61">
        <v>217</v>
      </c>
      <c r="G557" s="221"/>
      <c r="H557" s="223"/>
      <c r="I557" s="225"/>
      <c r="J557" s="225"/>
    </row>
    <row r="558" spans="1:10" x14ac:dyDescent="0.25">
      <c r="A558" s="273">
        <v>141</v>
      </c>
      <c r="B558" s="228" t="s">
        <v>282</v>
      </c>
      <c r="C558" s="226" t="s">
        <v>285</v>
      </c>
      <c r="D558" s="55" t="s">
        <v>282</v>
      </c>
      <c r="E558" s="53" t="s">
        <v>285</v>
      </c>
      <c r="F558" s="61">
        <v>193</v>
      </c>
      <c r="G558" s="220">
        <v>273</v>
      </c>
      <c r="H558" s="222">
        <f>G558*1.9/365</f>
        <v>1.4210958904109587</v>
      </c>
      <c r="I558" s="224">
        <v>2</v>
      </c>
      <c r="J558" s="224">
        <v>2</v>
      </c>
    </row>
    <row r="559" spans="1:10" x14ac:dyDescent="0.25">
      <c r="A559" s="275"/>
      <c r="B559" s="229"/>
      <c r="C559" s="227"/>
      <c r="D559" s="55" t="s">
        <v>282</v>
      </c>
      <c r="E559" s="53" t="s">
        <v>293</v>
      </c>
      <c r="F559" s="61">
        <v>80</v>
      </c>
      <c r="G559" s="221"/>
      <c r="H559" s="236"/>
      <c r="I559" s="225"/>
      <c r="J559" s="225"/>
    </row>
    <row r="560" spans="1:10" ht="16.5" x14ac:dyDescent="0.25">
      <c r="A560" s="158">
        <v>142</v>
      </c>
      <c r="B560" s="117" t="s">
        <v>282</v>
      </c>
      <c r="C560" s="118" t="s">
        <v>353</v>
      </c>
      <c r="D560" s="55" t="s">
        <v>282</v>
      </c>
      <c r="E560" s="142" t="s">
        <v>353</v>
      </c>
      <c r="F560" s="98">
        <v>322</v>
      </c>
      <c r="G560" s="126">
        <v>322</v>
      </c>
      <c r="H560" s="77">
        <f>G560*1.9/365</f>
        <v>1.6761643835616438</v>
      </c>
      <c r="I560" s="106">
        <v>2</v>
      </c>
      <c r="J560" s="106">
        <v>2</v>
      </c>
    </row>
    <row r="561" spans="1:10" x14ac:dyDescent="0.25">
      <c r="A561" s="273">
        <v>143</v>
      </c>
      <c r="B561" s="228" t="s">
        <v>471</v>
      </c>
      <c r="C561" s="226" t="s">
        <v>177</v>
      </c>
      <c r="D561" s="55" t="s">
        <v>471</v>
      </c>
      <c r="E561" s="53" t="s">
        <v>177</v>
      </c>
      <c r="F561" s="61">
        <v>138</v>
      </c>
      <c r="G561" s="220">
        <v>406</v>
      </c>
      <c r="H561" s="222">
        <f>G561*1.9/365</f>
        <v>2.1134246575342464</v>
      </c>
      <c r="I561" s="224">
        <v>3</v>
      </c>
      <c r="J561" s="224">
        <v>4</v>
      </c>
    </row>
    <row r="562" spans="1:10" x14ac:dyDescent="0.25">
      <c r="A562" s="274"/>
      <c r="B562" s="233"/>
      <c r="C562" s="234"/>
      <c r="D562" s="55" t="s">
        <v>329</v>
      </c>
      <c r="E562" s="53" t="s">
        <v>99</v>
      </c>
      <c r="F562" s="61">
        <v>131</v>
      </c>
      <c r="G562" s="235"/>
      <c r="H562" s="236"/>
      <c r="I562" s="237"/>
      <c r="J562" s="237"/>
    </row>
    <row r="563" spans="1:10" x14ac:dyDescent="0.25">
      <c r="A563" s="274"/>
      <c r="B563" s="233"/>
      <c r="C563" s="234"/>
      <c r="D563" s="55" t="s">
        <v>287</v>
      </c>
      <c r="E563" s="53" t="s">
        <v>333</v>
      </c>
      <c r="F563" s="61">
        <v>137</v>
      </c>
      <c r="G563" s="221"/>
      <c r="H563" s="223"/>
      <c r="I563" s="225"/>
      <c r="J563" s="225"/>
    </row>
    <row r="564" spans="1:10" ht="16.5" x14ac:dyDescent="0.25">
      <c r="A564" s="156">
        <v>144</v>
      </c>
      <c r="B564" s="115" t="s">
        <v>471</v>
      </c>
      <c r="C564" s="114" t="s">
        <v>78</v>
      </c>
      <c r="D564" s="55" t="s">
        <v>471</v>
      </c>
      <c r="E564" s="53" t="s">
        <v>78</v>
      </c>
      <c r="F564" s="61">
        <v>216</v>
      </c>
      <c r="G564" s="126">
        <v>216</v>
      </c>
      <c r="H564" s="77">
        <f>G564*1.9/365</f>
        <v>1.1243835616438356</v>
      </c>
      <c r="I564" s="106">
        <v>2</v>
      </c>
      <c r="J564" s="106">
        <v>2</v>
      </c>
    </row>
    <row r="565" spans="1:10" x14ac:dyDescent="0.25">
      <c r="A565" s="230">
        <v>145</v>
      </c>
      <c r="B565" s="228" t="s">
        <v>472</v>
      </c>
      <c r="C565" s="226">
        <v>44</v>
      </c>
      <c r="D565" s="55" t="s">
        <v>471</v>
      </c>
      <c r="E565" s="53" t="s">
        <v>108</v>
      </c>
      <c r="F565" s="61">
        <v>232</v>
      </c>
      <c r="G565" s="220">
        <v>663</v>
      </c>
      <c r="H565" s="222">
        <f>G565*1.9/365</f>
        <v>3.451232876712329</v>
      </c>
      <c r="I565" s="224">
        <v>4</v>
      </c>
      <c r="J565" s="224">
        <v>2</v>
      </c>
    </row>
    <row r="566" spans="1:10" x14ac:dyDescent="0.25">
      <c r="A566" s="232"/>
      <c r="B566" s="233"/>
      <c r="C566" s="234"/>
      <c r="D566" s="55" t="s">
        <v>471</v>
      </c>
      <c r="E566" s="53" t="s">
        <v>110</v>
      </c>
      <c r="F566" s="61">
        <v>203</v>
      </c>
      <c r="G566" s="235"/>
      <c r="H566" s="236"/>
      <c r="I566" s="237"/>
      <c r="J566" s="237"/>
    </row>
    <row r="567" spans="1:10" x14ac:dyDescent="0.25">
      <c r="A567" s="232"/>
      <c r="B567" s="233"/>
      <c r="C567" s="234"/>
      <c r="D567" s="55" t="s">
        <v>282</v>
      </c>
      <c r="E567" s="53" t="s">
        <v>340</v>
      </c>
      <c r="F567" s="61">
        <v>228</v>
      </c>
      <c r="G567" s="221"/>
      <c r="H567" s="223"/>
      <c r="I567" s="225"/>
      <c r="J567" s="225"/>
    </row>
    <row r="568" spans="1:10" x14ac:dyDescent="0.25">
      <c r="A568" s="230">
        <v>146</v>
      </c>
      <c r="B568" s="281" t="s">
        <v>473</v>
      </c>
      <c r="C568" s="226">
        <v>50</v>
      </c>
      <c r="D568" s="55" t="s">
        <v>471</v>
      </c>
      <c r="E568" s="53" t="s">
        <v>239</v>
      </c>
      <c r="F568" s="61">
        <v>162</v>
      </c>
      <c r="G568" s="220">
        <v>911</v>
      </c>
      <c r="H568" s="222">
        <f>G568*1.9/365</f>
        <v>4.7421917808219174</v>
      </c>
      <c r="I568" s="224">
        <v>5</v>
      </c>
      <c r="J568" s="224">
        <v>5</v>
      </c>
    </row>
    <row r="569" spans="1:10" x14ac:dyDescent="0.25">
      <c r="A569" s="232"/>
      <c r="B569" s="282"/>
      <c r="C569" s="234"/>
      <c r="D569" s="55" t="s">
        <v>471</v>
      </c>
      <c r="E569" s="53" t="s">
        <v>337</v>
      </c>
      <c r="F569" s="61">
        <v>97</v>
      </c>
      <c r="G569" s="235"/>
      <c r="H569" s="236"/>
      <c r="I569" s="237"/>
      <c r="J569" s="237"/>
    </row>
    <row r="570" spans="1:10" x14ac:dyDescent="0.25">
      <c r="A570" s="232"/>
      <c r="B570" s="282"/>
      <c r="C570" s="234"/>
      <c r="D570" s="55" t="s">
        <v>471</v>
      </c>
      <c r="E570" s="53" t="s">
        <v>151</v>
      </c>
      <c r="F570" s="61">
        <v>222</v>
      </c>
      <c r="G570" s="235"/>
      <c r="H570" s="236"/>
      <c r="I570" s="237"/>
      <c r="J570" s="237"/>
    </row>
    <row r="571" spans="1:10" x14ac:dyDescent="0.25">
      <c r="A571" s="232"/>
      <c r="B571" s="282"/>
      <c r="C571" s="234"/>
      <c r="D571" s="55" t="s">
        <v>287</v>
      </c>
      <c r="E571" s="53" t="s">
        <v>14</v>
      </c>
      <c r="F571" s="61">
        <v>217</v>
      </c>
      <c r="G571" s="235"/>
      <c r="H571" s="236"/>
      <c r="I571" s="237"/>
      <c r="J571" s="237"/>
    </row>
    <row r="572" spans="1:10" x14ac:dyDescent="0.25">
      <c r="A572" s="232"/>
      <c r="B572" s="282"/>
      <c r="C572" s="234"/>
      <c r="D572" s="55" t="s">
        <v>287</v>
      </c>
      <c r="E572" s="53" t="s">
        <v>338</v>
      </c>
      <c r="F572" s="61">
        <v>213</v>
      </c>
      <c r="G572" s="221"/>
      <c r="H572" s="223"/>
      <c r="I572" s="225"/>
      <c r="J572" s="225"/>
    </row>
    <row r="573" spans="1:10" ht="16.5" x14ac:dyDescent="0.25">
      <c r="A573" s="159">
        <v>147</v>
      </c>
      <c r="B573" s="50" t="s">
        <v>474</v>
      </c>
      <c r="C573" s="49">
        <v>63</v>
      </c>
      <c r="D573" s="55" t="s">
        <v>471</v>
      </c>
      <c r="E573" s="53" t="s">
        <v>93</v>
      </c>
      <c r="F573" s="61">
        <v>199</v>
      </c>
      <c r="G573" s="126">
        <v>199</v>
      </c>
      <c r="H573" s="77">
        <f>G573*1.9/365</f>
        <v>1.035890410958904</v>
      </c>
      <c r="I573" s="106">
        <v>2</v>
      </c>
      <c r="J573" s="106">
        <v>2</v>
      </c>
    </row>
    <row r="574" spans="1:10" x14ac:dyDescent="0.25">
      <c r="A574" s="230">
        <v>148</v>
      </c>
      <c r="B574" s="282" t="s">
        <v>651</v>
      </c>
      <c r="C574" s="234" t="s">
        <v>286</v>
      </c>
      <c r="D574" s="141" t="s">
        <v>652</v>
      </c>
      <c r="E574" s="142" t="s">
        <v>286</v>
      </c>
      <c r="F574" s="98">
        <v>155</v>
      </c>
      <c r="G574" s="220">
        <v>273</v>
      </c>
      <c r="H574" s="222">
        <f>G574*1.9/365</f>
        <v>1.4210958904109587</v>
      </c>
      <c r="I574" s="224">
        <v>3</v>
      </c>
      <c r="J574" s="224">
        <v>3</v>
      </c>
    </row>
    <row r="575" spans="1:10" x14ac:dyDescent="0.25">
      <c r="A575" s="232"/>
      <c r="B575" s="282"/>
      <c r="C575" s="234"/>
      <c r="D575" s="55" t="s">
        <v>282</v>
      </c>
      <c r="E575" s="142" t="s">
        <v>352</v>
      </c>
      <c r="F575" s="98">
        <v>28</v>
      </c>
      <c r="G575" s="235"/>
      <c r="H575" s="236"/>
      <c r="I575" s="237"/>
      <c r="J575" s="237"/>
    </row>
    <row r="576" spans="1:10" x14ac:dyDescent="0.25">
      <c r="A576" s="232"/>
      <c r="B576" s="282"/>
      <c r="C576" s="234"/>
      <c r="D576" s="141" t="s">
        <v>652</v>
      </c>
      <c r="E576" s="142" t="s">
        <v>78</v>
      </c>
      <c r="F576" s="98">
        <v>6</v>
      </c>
      <c r="G576" s="235"/>
      <c r="H576" s="236"/>
      <c r="I576" s="237"/>
      <c r="J576" s="237"/>
    </row>
    <row r="577" spans="1:10" x14ac:dyDescent="0.25">
      <c r="A577" s="232"/>
      <c r="B577" s="282"/>
      <c r="C577" s="234"/>
      <c r="D577" s="141" t="s">
        <v>652</v>
      </c>
      <c r="E577" s="142" t="s">
        <v>75</v>
      </c>
      <c r="F577" s="98">
        <v>4</v>
      </c>
      <c r="G577" s="235"/>
      <c r="H577" s="236"/>
      <c r="I577" s="237"/>
      <c r="J577" s="237"/>
    </row>
    <row r="578" spans="1:10" x14ac:dyDescent="0.25">
      <c r="A578" s="232"/>
      <c r="B578" s="282"/>
      <c r="C578" s="234"/>
      <c r="D578" s="55" t="s">
        <v>282</v>
      </c>
      <c r="E578" s="53" t="s">
        <v>186</v>
      </c>
      <c r="F578" s="61">
        <v>80</v>
      </c>
      <c r="G578" s="221"/>
      <c r="H578" s="223"/>
      <c r="I578" s="225"/>
      <c r="J578" s="225"/>
    </row>
    <row r="579" spans="1:10" ht="16.5" x14ac:dyDescent="0.25">
      <c r="A579" s="159">
        <v>149</v>
      </c>
      <c r="B579" s="123" t="s">
        <v>652</v>
      </c>
      <c r="C579" s="120">
        <v>63</v>
      </c>
      <c r="D579" s="141" t="s">
        <v>652</v>
      </c>
      <c r="E579" s="53" t="s">
        <v>93</v>
      </c>
      <c r="F579" s="61">
        <v>236</v>
      </c>
      <c r="G579" s="126">
        <v>236</v>
      </c>
      <c r="H579" s="77">
        <f>G579*1.9/365</f>
        <v>1.2284931506849315</v>
      </c>
      <c r="I579" s="106">
        <v>1</v>
      </c>
      <c r="J579" s="106">
        <v>1</v>
      </c>
    </row>
    <row r="580" spans="1:10" x14ac:dyDescent="0.25">
      <c r="A580" s="230">
        <v>150</v>
      </c>
      <c r="B580" s="228" t="s">
        <v>287</v>
      </c>
      <c r="C580" s="226" t="s">
        <v>288</v>
      </c>
      <c r="D580" s="55" t="s">
        <v>287</v>
      </c>
      <c r="E580" s="53" t="s">
        <v>347</v>
      </c>
      <c r="F580" s="61">
        <v>56</v>
      </c>
      <c r="G580" s="220">
        <v>440</v>
      </c>
      <c r="H580" s="222">
        <f>G580*1.9/365</f>
        <v>2.2904109589041095</v>
      </c>
      <c r="I580" s="224">
        <v>4</v>
      </c>
      <c r="J580" s="224">
        <v>4</v>
      </c>
    </row>
    <row r="581" spans="1:10" x14ac:dyDescent="0.25">
      <c r="A581" s="232"/>
      <c r="B581" s="233"/>
      <c r="C581" s="234"/>
      <c r="D581" s="55" t="s">
        <v>287</v>
      </c>
      <c r="E581" s="53" t="s">
        <v>348</v>
      </c>
      <c r="F581" s="61">
        <v>134</v>
      </c>
      <c r="G581" s="235"/>
      <c r="H581" s="236"/>
      <c r="I581" s="237"/>
      <c r="J581" s="237"/>
    </row>
    <row r="582" spans="1:10" x14ac:dyDescent="0.25">
      <c r="A582" s="232"/>
      <c r="B582" s="233"/>
      <c r="C582" s="234"/>
      <c r="D582" s="55" t="s">
        <v>349</v>
      </c>
      <c r="E582" s="53" t="s">
        <v>107</v>
      </c>
      <c r="F582" s="61">
        <v>58</v>
      </c>
      <c r="G582" s="235"/>
      <c r="H582" s="236"/>
      <c r="I582" s="237"/>
      <c r="J582" s="237"/>
    </row>
    <row r="583" spans="1:10" x14ac:dyDescent="0.25">
      <c r="A583" s="232"/>
      <c r="B583" s="233"/>
      <c r="C583" s="234"/>
      <c r="D583" s="55" t="s">
        <v>287</v>
      </c>
      <c r="E583" s="53" t="s">
        <v>351</v>
      </c>
      <c r="F583" s="61">
        <v>69</v>
      </c>
      <c r="G583" s="235"/>
      <c r="H583" s="236"/>
      <c r="I583" s="237"/>
      <c r="J583" s="237"/>
    </row>
    <row r="584" spans="1:10" x14ac:dyDescent="0.25">
      <c r="A584" s="232"/>
      <c r="B584" s="233"/>
      <c r="C584" s="234"/>
      <c r="D584" s="55" t="s">
        <v>287</v>
      </c>
      <c r="E584" s="53" t="s">
        <v>350</v>
      </c>
      <c r="F584" s="61">
        <v>58</v>
      </c>
      <c r="G584" s="235"/>
      <c r="H584" s="236"/>
      <c r="I584" s="237"/>
      <c r="J584" s="237"/>
    </row>
    <row r="585" spans="1:10" x14ac:dyDescent="0.25">
      <c r="A585" s="232"/>
      <c r="B585" s="233"/>
      <c r="C585" s="234"/>
      <c r="D585" s="55" t="s">
        <v>287</v>
      </c>
      <c r="E585" s="53" t="s">
        <v>288</v>
      </c>
      <c r="F585" s="61">
        <v>65</v>
      </c>
      <c r="G585" s="221"/>
      <c r="H585" s="223"/>
      <c r="I585" s="225"/>
      <c r="J585" s="225"/>
    </row>
    <row r="586" spans="1:10" x14ac:dyDescent="0.25">
      <c r="A586" s="230">
        <v>151</v>
      </c>
      <c r="B586" s="228" t="s">
        <v>349</v>
      </c>
      <c r="C586" s="226" t="s">
        <v>53</v>
      </c>
      <c r="D586" s="55" t="s">
        <v>349</v>
      </c>
      <c r="E586" s="53" t="s">
        <v>53</v>
      </c>
      <c r="F586" s="61">
        <v>555</v>
      </c>
      <c r="G586" s="220">
        <v>1167</v>
      </c>
      <c r="H586" s="222">
        <f t="shared" ref="H586" si="17">G586*1.9/365</f>
        <v>6.0747945205479441</v>
      </c>
      <c r="I586" s="224">
        <v>6</v>
      </c>
      <c r="J586" s="224">
        <v>5</v>
      </c>
    </row>
    <row r="587" spans="1:10" x14ac:dyDescent="0.25">
      <c r="A587" s="232"/>
      <c r="B587" s="233"/>
      <c r="C587" s="234"/>
      <c r="D587" s="55" t="s">
        <v>349</v>
      </c>
      <c r="E587" s="53" t="s">
        <v>373</v>
      </c>
      <c r="F587" s="61">
        <v>110</v>
      </c>
      <c r="G587" s="235"/>
      <c r="H587" s="236"/>
      <c r="I587" s="237"/>
      <c r="J587" s="237"/>
    </row>
    <row r="588" spans="1:10" x14ac:dyDescent="0.25">
      <c r="A588" s="232"/>
      <c r="B588" s="233"/>
      <c r="C588" s="234"/>
      <c r="D588" s="55" t="s">
        <v>349</v>
      </c>
      <c r="E588" s="53" t="s">
        <v>521</v>
      </c>
      <c r="F588" s="61" t="s">
        <v>636</v>
      </c>
      <c r="G588" s="235"/>
      <c r="H588" s="236"/>
      <c r="I588" s="237"/>
      <c r="J588" s="237"/>
    </row>
    <row r="589" spans="1:10" x14ac:dyDescent="0.25">
      <c r="A589" s="232"/>
      <c r="B589" s="233"/>
      <c r="C589" s="234"/>
      <c r="D589" s="55" t="s">
        <v>282</v>
      </c>
      <c r="E589" s="53" t="s">
        <v>374</v>
      </c>
      <c r="F589" s="61">
        <v>110</v>
      </c>
      <c r="G589" s="235"/>
      <c r="H589" s="236"/>
      <c r="I589" s="237"/>
      <c r="J589" s="237"/>
    </row>
    <row r="590" spans="1:10" x14ac:dyDescent="0.25">
      <c r="A590" s="232"/>
      <c r="B590" s="233"/>
      <c r="C590" s="234"/>
      <c r="D590" s="55" t="s">
        <v>282</v>
      </c>
      <c r="E590" s="53" t="s">
        <v>375</v>
      </c>
      <c r="F590" s="61">
        <v>157</v>
      </c>
      <c r="G590" s="235"/>
      <c r="H590" s="236"/>
      <c r="I590" s="237"/>
      <c r="J590" s="237"/>
    </row>
    <row r="591" spans="1:10" x14ac:dyDescent="0.25">
      <c r="A591" s="232"/>
      <c r="B591" s="233"/>
      <c r="C591" s="234"/>
      <c r="D591" s="55" t="s">
        <v>282</v>
      </c>
      <c r="E591" s="53" t="s">
        <v>376</v>
      </c>
      <c r="F591" s="61">
        <v>96</v>
      </c>
      <c r="G591" s="235"/>
      <c r="H591" s="236"/>
      <c r="I591" s="237"/>
      <c r="J591" s="237"/>
    </row>
    <row r="592" spans="1:10" x14ac:dyDescent="0.25">
      <c r="A592" s="231"/>
      <c r="B592" s="229"/>
      <c r="C592" s="227"/>
      <c r="D592" s="55" t="s">
        <v>282</v>
      </c>
      <c r="E592" s="53" t="s">
        <v>377</v>
      </c>
      <c r="F592" s="61">
        <v>139</v>
      </c>
      <c r="G592" s="221"/>
      <c r="H592" s="223"/>
      <c r="I592" s="225"/>
      <c r="J592" s="225"/>
    </row>
    <row r="593" spans="1:10" x14ac:dyDescent="0.25">
      <c r="A593" s="273">
        <v>152</v>
      </c>
      <c r="B593" s="228" t="s">
        <v>287</v>
      </c>
      <c r="C593" s="226" t="s">
        <v>289</v>
      </c>
      <c r="D593" s="55" t="s">
        <v>287</v>
      </c>
      <c r="E593" s="53" t="s">
        <v>289</v>
      </c>
      <c r="F593" s="61">
        <v>145</v>
      </c>
      <c r="G593" s="220">
        <v>305</v>
      </c>
      <c r="H593" s="222">
        <f t="shared" ref="H593" si="18">G593*1.9/365</f>
        <v>1.5876712328767124</v>
      </c>
      <c r="I593" s="224">
        <v>2</v>
      </c>
      <c r="J593" s="224">
        <v>2</v>
      </c>
    </row>
    <row r="594" spans="1:10" x14ac:dyDescent="0.25">
      <c r="A594" s="274"/>
      <c r="B594" s="233"/>
      <c r="C594" s="234"/>
      <c r="D594" s="55" t="s">
        <v>329</v>
      </c>
      <c r="E594" s="53" t="s">
        <v>58</v>
      </c>
      <c r="F594" s="61">
        <v>28</v>
      </c>
      <c r="G594" s="235"/>
      <c r="H594" s="236"/>
      <c r="I594" s="237"/>
      <c r="J594" s="237"/>
    </row>
    <row r="595" spans="1:10" x14ac:dyDescent="0.25">
      <c r="A595" s="274"/>
      <c r="B595" s="233"/>
      <c r="C595" s="234"/>
      <c r="D595" s="55" t="s">
        <v>329</v>
      </c>
      <c r="E595" s="53" t="s">
        <v>120</v>
      </c>
      <c r="F595" s="61">
        <v>30</v>
      </c>
      <c r="G595" s="235"/>
      <c r="H595" s="236"/>
      <c r="I595" s="237"/>
      <c r="J595" s="237"/>
    </row>
    <row r="596" spans="1:10" x14ac:dyDescent="0.25">
      <c r="A596" s="274"/>
      <c r="B596" s="233"/>
      <c r="C596" s="234"/>
      <c r="D596" s="55" t="s">
        <v>329</v>
      </c>
      <c r="E596" s="53" t="s">
        <v>165</v>
      </c>
      <c r="F596" s="61">
        <v>37</v>
      </c>
      <c r="G596" s="235"/>
      <c r="H596" s="236"/>
      <c r="I596" s="237"/>
      <c r="J596" s="237"/>
    </row>
    <row r="597" spans="1:10" x14ac:dyDescent="0.25">
      <c r="A597" s="274"/>
      <c r="B597" s="233"/>
      <c r="C597" s="234"/>
      <c r="D597" s="55" t="s">
        <v>329</v>
      </c>
      <c r="E597" s="53" t="s">
        <v>150</v>
      </c>
      <c r="F597" s="61">
        <v>35</v>
      </c>
      <c r="G597" s="235"/>
      <c r="H597" s="236"/>
      <c r="I597" s="237"/>
      <c r="J597" s="237"/>
    </row>
    <row r="598" spans="1:10" x14ac:dyDescent="0.25">
      <c r="A598" s="275"/>
      <c r="B598" s="229"/>
      <c r="C598" s="227"/>
      <c r="D598" s="55" t="s">
        <v>329</v>
      </c>
      <c r="E598" s="53" t="s">
        <v>200</v>
      </c>
      <c r="F598" s="61">
        <v>30</v>
      </c>
      <c r="G598" s="221"/>
      <c r="H598" s="223"/>
      <c r="I598" s="225"/>
      <c r="J598" s="225"/>
    </row>
    <row r="599" spans="1:10" x14ac:dyDescent="0.25">
      <c r="A599" s="273">
        <v>153</v>
      </c>
      <c r="B599" s="282" t="s">
        <v>287</v>
      </c>
      <c r="C599" s="239">
        <v>172</v>
      </c>
      <c r="D599" s="55" t="s">
        <v>287</v>
      </c>
      <c r="E599" s="53" t="s">
        <v>475</v>
      </c>
      <c r="F599" s="61">
        <v>189</v>
      </c>
      <c r="G599" s="220">
        <v>625</v>
      </c>
      <c r="H599" s="222">
        <f>G599*1.9/365</f>
        <v>3.2534246575342465</v>
      </c>
      <c r="I599" s="224">
        <v>4</v>
      </c>
      <c r="J599" s="224">
        <v>4</v>
      </c>
    </row>
    <row r="600" spans="1:10" x14ac:dyDescent="0.25">
      <c r="A600" s="274"/>
      <c r="B600" s="282"/>
      <c r="C600" s="239"/>
      <c r="D600" s="55" t="s">
        <v>647</v>
      </c>
      <c r="E600" s="53" t="s">
        <v>183</v>
      </c>
      <c r="F600" s="61">
        <v>5</v>
      </c>
      <c r="G600" s="235"/>
      <c r="H600" s="236"/>
      <c r="I600" s="237"/>
      <c r="J600" s="237"/>
    </row>
    <row r="601" spans="1:10" x14ac:dyDescent="0.25">
      <c r="A601" s="274"/>
      <c r="B601" s="282"/>
      <c r="C601" s="239"/>
      <c r="D601" s="55" t="s">
        <v>647</v>
      </c>
      <c r="E601" s="53" t="s">
        <v>154</v>
      </c>
      <c r="F601" s="61">
        <v>9</v>
      </c>
      <c r="G601" s="235"/>
      <c r="H601" s="236"/>
      <c r="I601" s="237"/>
      <c r="J601" s="237"/>
    </row>
    <row r="602" spans="1:10" x14ac:dyDescent="0.25">
      <c r="A602" s="274"/>
      <c r="B602" s="282"/>
      <c r="C602" s="239"/>
      <c r="D602" s="55" t="s">
        <v>647</v>
      </c>
      <c r="E602" s="53" t="s">
        <v>131</v>
      </c>
      <c r="F602" s="61">
        <v>5</v>
      </c>
      <c r="G602" s="235"/>
      <c r="H602" s="236"/>
      <c r="I602" s="237"/>
      <c r="J602" s="237"/>
    </row>
    <row r="603" spans="1:10" x14ac:dyDescent="0.25">
      <c r="A603" s="274"/>
      <c r="B603" s="282"/>
      <c r="C603" s="239"/>
      <c r="D603" s="55" t="s">
        <v>647</v>
      </c>
      <c r="E603" s="53" t="s">
        <v>92</v>
      </c>
      <c r="F603" s="61">
        <v>7</v>
      </c>
      <c r="G603" s="235"/>
      <c r="H603" s="236"/>
      <c r="I603" s="237"/>
      <c r="J603" s="237"/>
    </row>
    <row r="604" spans="1:10" x14ac:dyDescent="0.25">
      <c r="A604" s="274"/>
      <c r="B604" s="282"/>
      <c r="C604" s="239"/>
      <c r="D604" s="55" t="s">
        <v>647</v>
      </c>
      <c r="E604" s="53" t="s">
        <v>68</v>
      </c>
      <c r="F604" s="61">
        <v>6</v>
      </c>
      <c r="G604" s="235"/>
      <c r="H604" s="236"/>
      <c r="I604" s="237"/>
      <c r="J604" s="237"/>
    </row>
    <row r="605" spans="1:10" x14ac:dyDescent="0.25">
      <c r="A605" s="274"/>
      <c r="B605" s="282"/>
      <c r="C605" s="239"/>
      <c r="D605" s="141" t="s">
        <v>688</v>
      </c>
      <c r="E605" s="53"/>
      <c r="F605" s="61">
        <v>86</v>
      </c>
      <c r="G605" s="235"/>
      <c r="H605" s="236"/>
      <c r="I605" s="237"/>
      <c r="J605" s="237"/>
    </row>
    <row r="606" spans="1:10" x14ac:dyDescent="0.25">
      <c r="A606" s="274"/>
      <c r="B606" s="282"/>
      <c r="C606" s="239"/>
      <c r="D606" s="141" t="s">
        <v>652</v>
      </c>
      <c r="E606" s="53" t="s">
        <v>331</v>
      </c>
      <c r="F606" s="61">
        <v>318</v>
      </c>
      <c r="G606" s="221"/>
      <c r="H606" s="236"/>
      <c r="I606" s="225"/>
      <c r="J606" s="225"/>
    </row>
    <row r="607" spans="1:10" x14ac:dyDescent="0.25">
      <c r="A607" s="273">
        <v>154</v>
      </c>
      <c r="B607" s="256" t="s">
        <v>287</v>
      </c>
      <c r="C607" s="226" t="s">
        <v>290</v>
      </c>
      <c r="D607" s="55" t="s">
        <v>287</v>
      </c>
      <c r="E607" s="53" t="s">
        <v>335</v>
      </c>
      <c r="F607" s="61">
        <v>162</v>
      </c>
      <c r="G607" s="220">
        <v>651</v>
      </c>
      <c r="H607" s="222">
        <f>G607*1.9/365</f>
        <v>3.3887671232876708</v>
      </c>
      <c r="I607" s="224">
        <v>4</v>
      </c>
      <c r="J607" s="224">
        <v>4</v>
      </c>
    </row>
    <row r="608" spans="1:10" x14ac:dyDescent="0.25">
      <c r="A608" s="274"/>
      <c r="B608" s="280"/>
      <c r="C608" s="234"/>
      <c r="D608" s="55" t="s">
        <v>287</v>
      </c>
      <c r="E608" s="53" t="s">
        <v>290</v>
      </c>
      <c r="F608" s="61">
        <v>178</v>
      </c>
      <c r="G608" s="235"/>
      <c r="H608" s="236"/>
      <c r="I608" s="237"/>
      <c r="J608" s="237"/>
    </row>
    <row r="609" spans="1:10" x14ac:dyDescent="0.25">
      <c r="A609" s="274"/>
      <c r="B609" s="280"/>
      <c r="C609" s="234"/>
      <c r="D609" s="55" t="s">
        <v>329</v>
      </c>
      <c r="E609" s="53" t="s">
        <v>111</v>
      </c>
      <c r="F609" s="61">
        <v>182</v>
      </c>
      <c r="G609" s="235"/>
      <c r="H609" s="236"/>
      <c r="I609" s="237"/>
      <c r="J609" s="237"/>
    </row>
    <row r="610" spans="1:10" x14ac:dyDescent="0.25">
      <c r="A610" s="274"/>
      <c r="B610" s="280"/>
      <c r="C610" s="234"/>
      <c r="D610" s="55" t="s">
        <v>329</v>
      </c>
      <c r="E610" s="53" t="s">
        <v>336</v>
      </c>
      <c r="F610" s="61">
        <v>129</v>
      </c>
      <c r="G610" s="221"/>
      <c r="H610" s="223"/>
      <c r="I610" s="225"/>
      <c r="J610" s="225"/>
    </row>
    <row r="611" spans="1:10" ht="16.5" x14ac:dyDescent="0.25">
      <c r="A611" s="156">
        <v>155</v>
      </c>
      <c r="B611" s="121" t="s">
        <v>287</v>
      </c>
      <c r="C611" s="114" t="s">
        <v>291</v>
      </c>
      <c r="D611" s="55" t="s">
        <v>287</v>
      </c>
      <c r="E611" s="53" t="s">
        <v>291</v>
      </c>
      <c r="F611" s="99" t="s">
        <v>636</v>
      </c>
      <c r="G611" s="126"/>
      <c r="H611" s="77">
        <f>G611*1.9/365</f>
        <v>0</v>
      </c>
      <c r="I611" s="106">
        <v>1</v>
      </c>
      <c r="J611" s="106">
        <v>1</v>
      </c>
    </row>
    <row r="612" spans="1:10" x14ac:dyDescent="0.25">
      <c r="A612" s="273">
        <v>156</v>
      </c>
      <c r="B612" s="256" t="s">
        <v>287</v>
      </c>
      <c r="C612" s="226" t="s">
        <v>292</v>
      </c>
      <c r="D612" s="55" t="s">
        <v>287</v>
      </c>
      <c r="E612" s="53" t="s">
        <v>292</v>
      </c>
      <c r="F612" s="61">
        <v>238</v>
      </c>
      <c r="G612" s="220">
        <v>456</v>
      </c>
      <c r="H612" s="222">
        <f t="shared" ref="H612" si="19">G612*1.9/365</f>
        <v>2.3736986301369862</v>
      </c>
      <c r="I612" s="224">
        <v>3</v>
      </c>
      <c r="J612" s="224">
        <v>3</v>
      </c>
    </row>
    <row r="613" spans="1:10" x14ac:dyDescent="0.25">
      <c r="A613" s="275"/>
      <c r="B613" s="257"/>
      <c r="C613" s="227"/>
      <c r="D613" s="55" t="s">
        <v>287</v>
      </c>
      <c r="E613" s="53" t="s">
        <v>343</v>
      </c>
      <c r="F613" s="61">
        <v>218</v>
      </c>
      <c r="G613" s="221"/>
      <c r="H613" s="236"/>
      <c r="I613" s="225"/>
      <c r="J613" s="225"/>
    </row>
    <row r="614" spans="1:10" x14ac:dyDescent="0.25">
      <c r="A614" s="273">
        <v>157</v>
      </c>
      <c r="B614" s="256" t="s">
        <v>287</v>
      </c>
      <c r="C614" s="226" t="s">
        <v>15</v>
      </c>
      <c r="D614" s="55" t="s">
        <v>287</v>
      </c>
      <c r="E614" s="53" t="s">
        <v>15</v>
      </c>
      <c r="F614" s="61">
        <v>114</v>
      </c>
      <c r="G614" s="220">
        <v>309</v>
      </c>
      <c r="H614" s="222">
        <f t="shared" ref="H614" si="20">G614*1.9/365</f>
        <v>1.6084931506849316</v>
      </c>
      <c r="I614" s="224">
        <v>2</v>
      </c>
      <c r="J614" s="224">
        <v>2</v>
      </c>
    </row>
    <row r="615" spans="1:10" x14ac:dyDescent="0.25">
      <c r="A615" s="275"/>
      <c r="B615" s="257"/>
      <c r="C615" s="227"/>
      <c r="D615" s="55" t="s">
        <v>287</v>
      </c>
      <c r="E615" s="53" t="s">
        <v>16</v>
      </c>
      <c r="F615" s="61">
        <v>195</v>
      </c>
      <c r="G615" s="221"/>
      <c r="H615" s="236"/>
      <c r="I615" s="225"/>
      <c r="J615" s="225"/>
    </row>
    <row r="616" spans="1:10" x14ac:dyDescent="0.25">
      <c r="A616" s="273">
        <v>158</v>
      </c>
      <c r="B616" s="256" t="s">
        <v>287</v>
      </c>
      <c r="C616" s="226" t="s">
        <v>17</v>
      </c>
      <c r="D616" s="55" t="s">
        <v>287</v>
      </c>
      <c r="E616" s="53" t="s">
        <v>17</v>
      </c>
      <c r="F616" s="61">
        <v>206</v>
      </c>
      <c r="G616" s="220">
        <v>487</v>
      </c>
      <c r="H616" s="222">
        <f t="shared" ref="H616" si="21">G616*1.9/365</f>
        <v>2.5350684931506846</v>
      </c>
      <c r="I616" s="224">
        <v>3</v>
      </c>
      <c r="J616" s="224">
        <v>2</v>
      </c>
    </row>
    <row r="617" spans="1:10" x14ac:dyDescent="0.25">
      <c r="A617" s="275"/>
      <c r="B617" s="257"/>
      <c r="C617" s="227"/>
      <c r="D617" s="55" t="s">
        <v>287</v>
      </c>
      <c r="E617" s="53" t="s">
        <v>344</v>
      </c>
      <c r="F617" s="61">
        <v>281</v>
      </c>
      <c r="G617" s="221"/>
      <c r="H617" s="236"/>
      <c r="I617" s="225"/>
      <c r="J617" s="225"/>
    </row>
    <row r="618" spans="1:10" x14ac:dyDescent="0.25">
      <c r="A618" s="230">
        <v>159</v>
      </c>
      <c r="B618" s="233" t="s">
        <v>632</v>
      </c>
      <c r="C618" s="234" t="s">
        <v>120</v>
      </c>
      <c r="D618" s="140" t="s">
        <v>632</v>
      </c>
      <c r="E618" s="53" t="s">
        <v>165</v>
      </c>
      <c r="F618" s="61">
        <v>192</v>
      </c>
      <c r="G618" s="220">
        <v>401</v>
      </c>
      <c r="H618" s="222">
        <f t="shared" ref="H618" si="22">G618*1.9/365</f>
        <v>2.0873972602739723</v>
      </c>
      <c r="I618" s="224">
        <v>2</v>
      </c>
      <c r="J618" s="224">
        <v>2</v>
      </c>
    </row>
    <row r="619" spans="1:10" x14ac:dyDescent="0.25">
      <c r="A619" s="231"/>
      <c r="B619" s="229"/>
      <c r="C619" s="227"/>
      <c r="D619" s="140" t="s">
        <v>632</v>
      </c>
      <c r="E619" s="53" t="s">
        <v>339</v>
      </c>
      <c r="F619" s="61">
        <v>209</v>
      </c>
      <c r="G619" s="221"/>
      <c r="H619" s="236"/>
      <c r="I619" s="225"/>
      <c r="J619" s="225"/>
    </row>
    <row r="620" spans="1:10" x14ac:dyDescent="0.25">
      <c r="A620" s="230">
        <v>160</v>
      </c>
      <c r="B620" s="228" t="s">
        <v>294</v>
      </c>
      <c r="C620" s="226" t="s">
        <v>295</v>
      </c>
      <c r="D620" s="55" t="s">
        <v>282</v>
      </c>
      <c r="E620" s="53" t="s">
        <v>345</v>
      </c>
      <c r="F620" s="61">
        <v>109</v>
      </c>
      <c r="G620" s="220">
        <v>433</v>
      </c>
      <c r="H620" s="222">
        <f>G620*1.9/365</f>
        <v>2.2539726027397258</v>
      </c>
      <c r="I620" s="224">
        <v>3</v>
      </c>
      <c r="J620" s="224">
        <v>3</v>
      </c>
    </row>
    <row r="621" spans="1:10" x14ac:dyDescent="0.25">
      <c r="A621" s="232"/>
      <c r="B621" s="233"/>
      <c r="C621" s="234"/>
      <c r="D621" s="55" t="s">
        <v>282</v>
      </c>
      <c r="E621" s="53" t="s">
        <v>346</v>
      </c>
      <c r="F621" s="61">
        <v>215</v>
      </c>
      <c r="G621" s="235"/>
      <c r="H621" s="236"/>
      <c r="I621" s="237"/>
      <c r="J621" s="237"/>
    </row>
    <row r="622" spans="1:10" x14ac:dyDescent="0.25">
      <c r="A622" s="232"/>
      <c r="B622" s="233"/>
      <c r="C622" s="234"/>
      <c r="D622" s="55" t="s">
        <v>294</v>
      </c>
      <c r="E622" s="53" t="s">
        <v>295</v>
      </c>
      <c r="F622" s="138">
        <v>109</v>
      </c>
      <c r="G622" s="235"/>
      <c r="H622" s="223"/>
      <c r="I622" s="237"/>
      <c r="J622" s="237"/>
    </row>
    <row r="623" spans="1:10" ht="16.5" x14ac:dyDescent="0.25">
      <c r="A623" s="155">
        <v>161</v>
      </c>
      <c r="B623" s="43" t="s">
        <v>294</v>
      </c>
      <c r="C623" s="49" t="s">
        <v>296</v>
      </c>
      <c r="D623" s="55" t="s">
        <v>294</v>
      </c>
      <c r="E623" s="53" t="s">
        <v>296</v>
      </c>
      <c r="F623" s="99">
        <v>179</v>
      </c>
      <c r="G623" s="126">
        <v>179</v>
      </c>
      <c r="H623" s="77">
        <f>G623*1.9/365</f>
        <v>0.93178082191780809</v>
      </c>
      <c r="I623" s="106">
        <v>1</v>
      </c>
      <c r="J623" s="106">
        <v>1</v>
      </c>
    </row>
    <row r="624" spans="1:10" x14ac:dyDescent="0.25">
      <c r="A624" s="230">
        <v>162</v>
      </c>
      <c r="B624" s="228" t="s">
        <v>278</v>
      </c>
      <c r="C624" s="226" t="s">
        <v>155</v>
      </c>
      <c r="D624" s="55" t="s">
        <v>41</v>
      </c>
      <c r="E624" s="53" t="s">
        <v>155</v>
      </c>
      <c r="F624" s="99">
        <v>485</v>
      </c>
      <c r="G624" s="220">
        <f>SUM(F624,F625,F626)</f>
        <v>866</v>
      </c>
      <c r="H624" s="222">
        <f>G624*1.9/365</f>
        <v>4.5079452054794515</v>
      </c>
      <c r="I624" s="224">
        <v>5</v>
      </c>
      <c r="J624" s="224">
        <v>5</v>
      </c>
    </row>
    <row r="625" spans="1:10" x14ac:dyDescent="0.25">
      <c r="A625" s="232"/>
      <c r="B625" s="233"/>
      <c r="C625" s="234"/>
      <c r="D625" s="55" t="s">
        <v>41</v>
      </c>
      <c r="E625" s="53" t="s">
        <v>115</v>
      </c>
      <c r="F625" s="99">
        <v>11</v>
      </c>
      <c r="G625" s="235"/>
      <c r="H625" s="236"/>
      <c r="I625" s="237"/>
      <c r="J625" s="237"/>
    </row>
    <row r="626" spans="1:10" x14ac:dyDescent="0.25">
      <c r="A626" s="231"/>
      <c r="B626" s="233"/>
      <c r="C626" s="234"/>
      <c r="D626" s="55" t="s">
        <v>28</v>
      </c>
      <c r="E626" s="53" t="s">
        <v>372</v>
      </c>
      <c r="F626" s="98">
        <v>370</v>
      </c>
      <c r="G626" s="221"/>
      <c r="H626" s="223"/>
      <c r="I626" s="225"/>
      <c r="J626" s="225"/>
    </row>
    <row r="627" spans="1:10" x14ac:dyDescent="0.25">
      <c r="A627" s="230">
        <v>163</v>
      </c>
      <c r="B627" s="228" t="s">
        <v>40</v>
      </c>
      <c r="C627" s="238">
        <v>6</v>
      </c>
      <c r="D627" s="55" t="s">
        <v>40</v>
      </c>
      <c r="E627" s="53" t="s">
        <v>58</v>
      </c>
      <c r="F627" s="61">
        <v>115</v>
      </c>
      <c r="G627" s="220">
        <f>SUM(F628,F629,F630,F627)</f>
        <v>366</v>
      </c>
      <c r="H627" s="222">
        <f>G627*1.9/365</f>
        <v>1.9052054794520548</v>
      </c>
      <c r="I627" s="224">
        <v>2</v>
      </c>
      <c r="J627" s="224">
        <v>2</v>
      </c>
    </row>
    <row r="628" spans="1:10" x14ac:dyDescent="0.25">
      <c r="A628" s="232"/>
      <c r="B628" s="233"/>
      <c r="C628" s="239"/>
      <c r="D628" s="55" t="s">
        <v>40</v>
      </c>
      <c r="E628" s="53" t="s">
        <v>120</v>
      </c>
      <c r="F628" s="61">
        <v>127</v>
      </c>
      <c r="G628" s="235"/>
      <c r="H628" s="236"/>
      <c r="I628" s="237"/>
      <c r="J628" s="237"/>
    </row>
    <row r="629" spans="1:10" x14ac:dyDescent="0.25">
      <c r="A629" s="232"/>
      <c r="B629" s="233"/>
      <c r="C629" s="239"/>
      <c r="D629" s="55" t="s">
        <v>40</v>
      </c>
      <c r="E629" s="53" t="s">
        <v>137</v>
      </c>
      <c r="F629" s="61">
        <v>68</v>
      </c>
      <c r="G629" s="235"/>
      <c r="H629" s="236"/>
      <c r="I629" s="237"/>
      <c r="J629" s="237"/>
    </row>
    <row r="630" spans="1:10" x14ac:dyDescent="0.25">
      <c r="A630" s="232"/>
      <c r="B630" s="233"/>
      <c r="C630" s="239"/>
      <c r="D630" s="55" t="s">
        <v>28</v>
      </c>
      <c r="E630" s="53" t="s">
        <v>422</v>
      </c>
      <c r="F630" s="61">
        <v>56</v>
      </c>
      <c r="G630" s="221"/>
      <c r="H630" s="223"/>
      <c r="I630" s="225"/>
      <c r="J630" s="225"/>
    </row>
    <row r="631" spans="1:10" x14ac:dyDescent="0.25">
      <c r="A631" s="230">
        <v>164</v>
      </c>
      <c r="B631" s="228" t="s">
        <v>278</v>
      </c>
      <c r="C631" s="277">
        <v>1</v>
      </c>
      <c r="D631" s="55" t="s">
        <v>41</v>
      </c>
      <c r="E631" s="53" t="s">
        <v>104</v>
      </c>
      <c r="F631" s="61">
        <v>68</v>
      </c>
      <c r="G631" s="220">
        <f>SUM(F632,F633,F634,F631)</f>
        <v>144</v>
      </c>
      <c r="H631" s="222">
        <f>G631*1.9/365</f>
        <v>0.74958904109589031</v>
      </c>
      <c r="I631" s="224">
        <v>1</v>
      </c>
      <c r="J631" s="224">
        <v>2</v>
      </c>
    </row>
    <row r="632" spans="1:10" x14ac:dyDescent="0.25">
      <c r="A632" s="232"/>
      <c r="B632" s="233"/>
      <c r="C632" s="278"/>
      <c r="D632" s="55" t="s">
        <v>28</v>
      </c>
      <c r="E632" s="53" t="s">
        <v>381</v>
      </c>
      <c r="F632" s="61">
        <v>3</v>
      </c>
      <c r="G632" s="235"/>
      <c r="H632" s="236"/>
      <c r="I632" s="237"/>
      <c r="J632" s="237"/>
    </row>
    <row r="633" spans="1:10" x14ac:dyDescent="0.25">
      <c r="A633" s="232"/>
      <c r="B633" s="233"/>
      <c r="C633" s="278"/>
      <c r="D633" s="55" t="s">
        <v>379</v>
      </c>
      <c r="E633" s="53" t="s">
        <v>215</v>
      </c>
      <c r="F633" s="61">
        <v>4</v>
      </c>
      <c r="G633" s="235"/>
      <c r="H633" s="236"/>
      <c r="I633" s="237"/>
      <c r="J633" s="237"/>
    </row>
    <row r="634" spans="1:10" x14ac:dyDescent="0.25">
      <c r="A634" s="231"/>
      <c r="B634" s="229"/>
      <c r="C634" s="279"/>
      <c r="D634" s="55" t="s">
        <v>379</v>
      </c>
      <c r="E634" s="53" t="s">
        <v>380</v>
      </c>
      <c r="F634" s="61">
        <v>69</v>
      </c>
      <c r="G634" s="221"/>
      <c r="H634" s="223"/>
      <c r="I634" s="225"/>
      <c r="J634" s="225"/>
    </row>
    <row r="635" spans="1:10" x14ac:dyDescent="0.25">
      <c r="A635" s="230">
        <v>165</v>
      </c>
      <c r="B635" s="228" t="s">
        <v>467</v>
      </c>
      <c r="C635" s="277">
        <v>131</v>
      </c>
      <c r="D635" s="57" t="s">
        <v>467</v>
      </c>
      <c r="E635" s="53" t="s">
        <v>468</v>
      </c>
      <c r="F635" s="61">
        <v>68</v>
      </c>
      <c r="G635" s="220">
        <v>161</v>
      </c>
      <c r="H635" s="222">
        <f>G635*1.9/365</f>
        <v>0.83808219178082188</v>
      </c>
      <c r="I635" s="224">
        <v>1</v>
      </c>
      <c r="J635" s="224">
        <v>1</v>
      </c>
    </row>
    <row r="636" spans="1:10" x14ac:dyDescent="0.25">
      <c r="A636" s="231"/>
      <c r="B636" s="229"/>
      <c r="C636" s="279"/>
      <c r="D636" s="57" t="s">
        <v>467</v>
      </c>
      <c r="E636" s="53" t="s">
        <v>482</v>
      </c>
      <c r="F636" s="61">
        <v>93</v>
      </c>
      <c r="G636" s="221"/>
      <c r="H636" s="236"/>
      <c r="I636" s="225"/>
      <c r="J636" s="225"/>
    </row>
    <row r="637" spans="1:10" ht="16.5" x14ac:dyDescent="0.25">
      <c r="A637" s="157">
        <v>166</v>
      </c>
      <c r="B637" s="43" t="s">
        <v>467</v>
      </c>
      <c r="C637" s="56">
        <v>178</v>
      </c>
      <c r="D637" s="57" t="s">
        <v>467</v>
      </c>
      <c r="E637" s="53" t="s">
        <v>433</v>
      </c>
      <c r="F637" s="61">
        <v>152</v>
      </c>
      <c r="G637" s="126">
        <v>152</v>
      </c>
      <c r="H637" s="77">
        <f t="shared" ref="H637:H638" si="23">G637*1.9/365</f>
        <v>0.79123287671232878</v>
      </c>
      <c r="I637" s="106">
        <v>1</v>
      </c>
      <c r="J637" s="106">
        <v>1</v>
      </c>
    </row>
    <row r="638" spans="1:10" ht="16.5" x14ac:dyDescent="0.25">
      <c r="A638" s="156">
        <v>167</v>
      </c>
      <c r="B638" s="115" t="s">
        <v>28</v>
      </c>
      <c r="C638" s="114" t="s">
        <v>461</v>
      </c>
      <c r="D638" s="55" t="s">
        <v>28</v>
      </c>
      <c r="E638" s="53" t="s">
        <v>461</v>
      </c>
      <c r="F638" s="61">
        <v>95</v>
      </c>
      <c r="G638" s="126">
        <v>95</v>
      </c>
      <c r="H638" s="77">
        <f t="shared" si="23"/>
        <v>0.4945205479452055</v>
      </c>
      <c r="I638" s="106">
        <v>1</v>
      </c>
      <c r="J638" s="106">
        <v>2</v>
      </c>
    </row>
    <row r="639" spans="1:10" x14ac:dyDescent="0.25">
      <c r="A639" s="230">
        <v>168</v>
      </c>
      <c r="B639" s="228" t="s">
        <v>467</v>
      </c>
      <c r="C639" s="277">
        <v>54</v>
      </c>
      <c r="D639" s="59" t="s">
        <v>467</v>
      </c>
      <c r="E639" s="53" t="s">
        <v>177</v>
      </c>
      <c r="F639" s="61">
        <v>122</v>
      </c>
      <c r="G639" s="220">
        <f>SUM(F639,F640,F641)</f>
        <v>195</v>
      </c>
      <c r="H639" s="222">
        <f>G639*1.9/365</f>
        <v>1.015068493150685</v>
      </c>
      <c r="I639" s="224">
        <v>2</v>
      </c>
      <c r="J639" s="224">
        <v>2</v>
      </c>
    </row>
    <row r="640" spans="1:10" x14ac:dyDescent="0.25">
      <c r="A640" s="232"/>
      <c r="B640" s="233"/>
      <c r="C640" s="278"/>
      <c r="D640" s="58" t="s">
        <v>408</v>
      </c>
      <c r="E640" s="142" t="s">
        <v>99</v>
      </c>
      <c r="F640" s="98">
        <v>65</v>
      </c>
      <c r="G640" s="235"/>
      <c r="H640" s="236"/>
      <c r="I640" s="237"/>
      <c r="J640" s="237"/>
    </row>
    <row r="641" spans="1:10" x14ac:dyDescent="0.25">
      <c r="A641" s="232"/>
      <c r="B641" s="233"/>
      <c r="C641" s="278"/>
      <c r="D641" s="58" t="s">
        <v>408</v>
      </c>
      <c r="E641" s="142" t="s">
        <v>150</v>
      </c>
      <c r="F641" s="98">
        <v>8</v>
      </c>
      <c r="G641" s="221"/>
      <c r="H641" s="223"/>
      <c r="I641" s="225"/>
      <c r="J641" s="225"/>
    </row>
    <row r="642" spans="1:10" x14ac:dyDescent="0.25">
      <c r="A642" s="230">
        <v>169</v>
      </c>
      <c r="B642" s="228" t="s">
        <v>467</v>
      </c>
      <c r="C642" s="277">
        <v>52</v>
      </c>
      <c r="D642" s="59" t="s">
        <v>467</v>
      </c>
      <c r="E642" s="53" t="s">
        <v>176</v>
      </c>
      <c r="F642" s="61">
        <v>132</v>
      </c>
      <c r="G642" s="220">
        <v>900</v>
      </c>
      <c r="H642" s="222">
        <f>G642*1.9/365</f>
        <v>4.6849315068493151</v>
      </c>
      <c r="I642" s="224">
        <v>5</v>
      </c>
      <c r="J642" s="224">
        <v>6</v>
      </c>
    </row>
    <row r="643" spans="1:10" x14ac:dyDescent="0.25">
      <c r="A643" s="232"/>
      <c r="B643" s="233"/>
      <c r="C643" s="278"/>
      <c r="D643" s="55" t="s">
        <v>435</v>
      </c>
      <c r="E643" s="53" t="s">
        <v>53</v>
      </c>
      <c r="F643" s="61">
        <v>108</v>
      </c>
      <c r="G643" s="235"/>
      <c r="H643" s="236"/>
      <c r="I643" s="237"/>
      <c r="J643" s="237"/>
    </row>
    <row r="644" spans="1:10" x14ac:dyDescent="0.25">
      <c r="A644" s="232"/>
      <c r="B644" s="233"/>
      <c r="C644" s="278"/>
      <c r="D644" s="55" t="s">
        <v>435</v>
      </c>
      <c r="E644" s="53" t="s">
        <v>105</v>
      </c>
      <c r="F644" s="61">
        <v>50</v>
      </c>
      <c r="G644" s="235"/>
      <c r="H644" s="236"/>
      <c r="I644" s="237"/>
      <c r="J644" s="237"/>
    </row>
    <row r="645" spans="1:10" x14ac:dyDescent="0.25">
      <c r="A645" s="232"/>
      <c r="B645" s="233"/>
      <c r="C645" s="278"/>
      <c r="D645" s="55" t="s">
        <v>435</v>
      </c>
      <c r="E645" s="53" t="s">
        <v>87</v>
      </c>
      <c r="F645" s="61">
        <v>29</v>
      </c>
      <c r="G645" s="235"/>
      <c r="H645" s="236"/>
      <c r="I645" s="237"/>
      <c r="J645" s="237"/>
    </row>
    <row r="646" spans="1:10" x14ac:dyDescent="0.25">
      <c r="A646" s="232"/>
      <c r="B646" s="233"/>
      <c r="C646" s="278"/>
      <c r="D646" s="55" t="s">
        <v>28</v>
      </c>
      <c r="E646" s="53" t="s">
        <v>442</v>
      </c>
      <c r="F646" s="61">
        <v>82</v>
      </c>
      <c r="G646" s="235"/>
      <c r="H646" s="236"/>
      <c r="I646" s="237"/>
      <c r="J646" s="237"/>
    </row>
    <row r="647" spans="1:10" x14ac:dyDescent="0.25">
      <c r="A647" s="232"/>
      <c r="B647" s="233"/>
      <c r="C647" s="278"/>
      <c r="D647" s="55" t="s">
        <v>28</v>
      </c>
      <c r="E647" s="53" t="s">
        <v>335</v>
      </c>
      <c r="F647" s="61">
        <v>228</v>
      </c>
      <c r="G647" s="235"/>
      <c r="H647" s="236"/>
      <c r="I647" s="237"/>
      <c r="J647" s="237"/>
    </row>
    <row r="648" spans="1:10" x14ac:dyDescent="0.25">
      <c r="A648" s="232"/>
      <c r="B648" s="233"/>
      <c r="C648" s="278"/>
      <c r="D648" s="55" t="s">
        <v>28</v>
      </c>
      <c r="E648" s="53" t="s">
        <v>290</v>
      </c>
      <c r="F648" s="61">
        <v>52</v>
      </c>
      <c r="G648" s="235"/>
      <c r="H648" s="236"/>
      <c r="I648" s="237"/>
      <c r="J648" s="237"/>
    </row>
    <row r="649" spans="1:10" x14ac:dyDescent="0.25">
      <c r="A649" s="232"/>
      <c r="B649" s="233"/>
      <c r="C649" s="278"/>
      <c r="D649" s="55" t="s">
        <v>28</v>
      </c>
      <c r="E649" s="53" t="s">
        <v>489</v>
      </c>
      <c r="F649" s="61">
        <v>147</v>
      </c>
      <c r="G649" s="235"/>
      <c r="H649" s="236"/>
      <c r="I649" s="237"/>
      <c r="J649" s="237"/>
    </row>
    <row r="650" spans="1:10" x14ac:dyDescent="0.25">
      <c r="A650" s="232"/>
      <c r="B650" s="233"/>
      <c r="C650" s="278"/>
      <c r="D650" s="55" t="s">
        <v>28</v>
      </c>
      <c r="E650" s="53" t="s">
        <v>490</v>
      </c>
      <c r="F650" s="61">
        <v>72</v>
      </c>
      <c r="G650" s="221"/>
      <c r="H650" s="223"/>
      <c r="I650" s="225"/>
      <c r="J650" s="225"/>
    </row>
    <row r="651" spans="1:10" x14ac:dyDescent="0.25">
      <c r="A651" s="273">
        <v>170</v>
      </c>
      <c r="B651" s="228" t="s">
        <v>435</v>
      </c>
      <c r="C651" s="226" t="s">
        <v>99</v>
      </c>
      <c r="D651" s="55" t="s">
        <v>435</v>
      </c>
      <c r="E651" s="53" t="s">
        <v>99</v>
      </c>
      <c r="F651" s="61">
        <v>133</v>
      </c>
      <c r="G651" s="220">
        <v>219</v>
      </c>
      <c r="H651" s="222">
        <f>G651*1.9/365</f>
        <v>1.1399999999999999</v>
      </c>
      <c r="I651" s="224">
        <v>2</v>
      </c>
      <c r="J651" s="224">
        <v>4</v>
      </c>
    </row>
    <row r="652" spans="1:10" x14ac:dyDescent="0.25">
      <c r="A652" s="274"/>
      <c r="B652" s="233"/>
      <c r="C652" s="234"/>
      <c r="D652" s="55" t="s">
        <v>388</v>
      </c>
      <c r="E652" s="53" t="s">
        <v>277</v>
      </c>
      <c r="F652" s="61">
        <v>60</v>
      </c>
      <c r="G652" s="235"/>
      <c r="H652" s="236"/>
      <c r="I652" s="237"/>
      <c r="J652" s="237"/>
    </row>
    <row r="653" spans="1:10" x14ac:dyDescent="0.25">
      <c r="A653" s="274"/>
      <c r="B653" s="233"/>
      <c r="C653" s="234"/>
      <c r="D653" s="55" t="s">
        <v>435</v>
      </c>
      <c r="E653" s="53" t="s">
        <v>58</v>
      </c>
      <c r="F653" s="61">
        <v>19</v>
      </c>
      <c r="G653" s="235"/>
      <c r="H653" s="236"/>
      <c r="I653" s="237"/>
      <c r="J653" s="237"/>
    </row>
    <row r="654" spans="1:10" x14ac:dyDescent="0.25">
      <c r="A654" s="274"/>
      <c r="B654" s="233"/>
      <c r="C654" s="234"/>
      <c r="D654" s="57" t="s">
        <v>467</v>
      </c>
      <c r="E654" s="53" t="s">
        <v>77</v>
      </c>
      <c r="F654" s="61">
        <v>2</v>
      </c>
      <c r="G654" s="235"/>
      <c r="H654" s="236"/>
      <c r="I654" s="237"/>
      <c r="J654" s="237"/>
    </row>
    <row r="655" spans="1:10" x14ac:dyDescent="0.25">
      <c r="A655" s="274"/>
      <c r="B655" s="233"/>
      <c r="C655" s="234"/>
      <c r="D655" s="57" t="s">
        <v>467</v>
      </c>
      <c r="E655" s="53" t="s">
        <v>106</v>
      </c>
      <c r="F655" s="61">
        <v>5</v>
      </c>
      <c r="G655" s="221"/>
      <c r="H655" s="223"/>
      <c r="I655" s="225"/>
      <c r="J655" s="225"/>
    </row>
    <row r="656" spans="1:10" ht="16.5" x14ac:dyDescent="0.25">
      <c r="A656" s="157">
        <v>171</v>
      </c>
      <c r="B656" s="64" t="s">
        <v>435</v>
      </c>
      <c r="C656" s="49" t="s">
        <v>200</v>
      </c>
      <c r="D656" s="55" t="s">
        <v>435</v>
      </c>
      <c r="E656" s="53" t="s">
        <v>200</v>
      </c>
      <c r="F656" s="61">
        <v>64</v>
      </c>
      <c r="G656" s="126">
        <v>64</v>
      </c>
      <c r="H656" s="77">
        <f t="shared" ref="H656:H657" si="24">G656*1.9/365</f>
        <v>0.33315068493150685</v>
      </c>
      <c r="I656" s="106">
        <v>1</v>
      </c>
      <c r="J656" s="106">
        <v>1</v>
      </c>
    </row>
    <row r="657" spans="1:10" ht="16.5" x14ac:dyDescent="0.25">
      <c r="A657" s="158">
        <v>172</v>
      </c>
      <c r="B657" s="117" t="s">
        <v>435</v>
      </c>
      <c r="C657" s="118" t="s">
        <v>150</v>
      </c>
      <c r="D657" s="55" t="s">
        <v>435</v>
      </c>
      <c r="E657" s="142" t="s">
        <v>150</v>
      </c>
      <c r="F657" s="98">
        <v>23</v>
      </c>
      <c r="G657" s="126">
        <v>23</v>
      </c>
      <c r="H657" s="77">
        <f t="shared" si="24"/>
        <v>0.11972602739726027</v>
      </c>
      <c r="I657" s="106">
        <v>1</v>
      </c>
      <c r="J657" s="106">
        <v>1</v>
      </c>
    </row>
    <row r="658" spans="1:10" x14ac:dyDescent="0.25">
      <c r="A658" s="230">
        <v>173</v>
      </c>
      <c r="B658" s="228" t="s">
        <v>357</v>
      </c>
      <c r="C658" s="238" t="s">
        <v>50</v>
      </c>
      <c r="D658" s="141" t="s">
        <v>354</v>
      </c>
      <c r="E658" s="53" t="s">
        <v>161</v>
      </c>
      <c r="F658" s="61">
        <v>68</v>
      </c>
      <c r="G658" s="220">
        <v>319</v>
      </c>
      <c r="H658" s="222">
        <f>G658*1.9/365</f>
        <v>1.6605479452054794</v>
      </c>
      <c r="I658" s="224">
        <v>2</v>
      </c>
      <c r="J658" s="224">
        <v>3</v>
      </c>
    </row>
    <row r="659" spans="1:10" x14ac:dyDescent="0.25">
      <c r="A659" s="232"/>
      <c r="B659" s="233"/>
      <c r="C659" s="239"/>
      <c r="D659" s="141" t="s">
        <v>354</v>
      </c>
      <c r="E659" s="53" t="s">
        <v>133</v>
      </c>
      <c r="F659" s="61">
        <v>32</v>
      </c>
      <c r="G659" s="235"/>
      <c r="H659" s="236"/>
      <c r="I659" s="237"/>
      <c r="J659" s="237"/>
    </row>
    <row r="660" spans="1:10" x14ac:dyDescent="0.25">
      <c r="A660" s="232"/>
      <c r="B660" s="233"/>
      <c r="C660" s="239"/>
      <c r="D660" s="141" t="s">
        <v>354</v>
      </c>
      <c r="E660" s="53" t="s">
        <v>50</v>
      </c>
      <c r="F660" s="61">
        <v>71</v>
      </c>
      <c r="G660" s="235"/>
      <c r="H660" s="236"/>
      <c r="I660" s="237"/>
      <c r="J660" s="237"/>
    </row>
    <row r="661" spans="1:10" x14ac:dyDescent="0.25">
      <c r="A661" s="232"/>
      <c r="B661" s="233"/>
      <c r="C661" s="239"/>
      <c r="D661" s="55" t="s">
        <v>388</v>
      </c>
      <c r="E661" s="53" t="s">
        <v>389</v>
      </c>
      <c r="F661" s="61">
        <v>84</v>
      </c>
      <c r="G661" s="235"/>
      <c r="H661" s="236"/>
      <c r="I661" s="237"/>
      <c r="J661" s="237"/>
    </row>
    <row r="662" spans="1:10" x14ac:dyDescent="0.25">
      <c r="A662" s="232"/>
      <c r="B662" s="233"/>
      <c r="C662" s="239"/>
      <c r="D662" s="55" t="s">
        <v>388</v>
      </c>
      <c r="E662" s="53" t="s">
        <v>625</v>
      </c>
      <c r="F662" s="61">
        <v>62</v>
      </c>
      <c r="G662" s="235"/>
      <c r="H662" s="236"/>
      <c r="I662" s="237"/>
      <c r="J662" s="237"/>
    </row>
    <row r="663" spans="1:10" x14ac:dyDescent="0.25">
      <c r="A663" s="231"/>
      <c r="B663" s="229"/>
      <c r="C663" s="240"/>
      <c r="D663" s="55" t="s">
        <v>388</v>
      </c>
      <c r="E663" s="53" t="s">
        <v>610</v>
      </c>
      <c r="F663" s="61">
        <v>2</v>
      </c>
      <c r="G663" s="221"/>
      <c r="H663" s="236"/>
      <c r="I663" s="225"/>
      <c r="J663" s="225"/>
    </row>
    <row r="664" spans="1:10" x14ac:dyDescent="0.25">
      <c r="A664" s="230">
        <v>174</v>
      </c>
      <c r="B664" s="228" t="s">
        <v>357</v>
      </c>
      <c r="C664" s="238">
        <v>19</v>
      </c>
      <c r="D664" s="141" t="s">
        <v>354</v>
      </c>
      <c r="E664" s="53" t="s">
        <v>117</v>
      </c>
      <c r="F664" s="61">
        <v>103</v>
      </c>
      <c r="G664" s="220">
        <v>169</v>
      </c>
      <c r="H664" s="222">
        <f>G664*1.9/365</f>
        <v>0.87972602739726014</v>
      </c>
      <c r="I664" s="224">
        <v>1</v>
      </c>
      <c r="J664" s="224">
        <v>2</v>
      </c>
    </row>
    <row r="665" spans="1:10" x14ac:dyDescent="0.25">
      <c r="A665" s="232"/>
      <c r="B665" s="233"/>
      <c r="C665" s="239"/>
      <c r="D665" s="141" t="s">
        <v>354</v>
      </c>
      <c r="E665" s="53" t="s">
        <v>137</v>
      </c>
      <c r="F665" s="61">
        <v>9</v>
      </c>
      <c r="G665" s="235"/>
      <c r="H665" s="236"/>
      <c r="I665" s="237"/>
      <c r="J665" s="237"/>
    </row>
    <row r="666" spans="1:10" x14ac:dyDescent="0.25">
      <c r="A666" s="231"/>
      <c r="B666" s="233"/>
      <c r="C666" s="239"/>
      <c r="D666" s="141" t="s">
        <v>354</v>
      </c>
      <c r="E666" s="53" t="s">
        <v>7</v>
      </c>
      <c r="F666" s="61">
        <v>57</v>
      </c>
      <c r="G666" s="221"/>
      <c r="H666" s="236"/>
      <c r="I666" s="225"/>
      <c r="J666" s="225"/>
    </row>
    <row r="667" spans="1:10" ht="16.5" x14ac:dyDescent="0.25">
      <c r="A667" s="157">
        <v>175</v>
      </c>
      <c r="B667" s="115" t="s">
        <v>357</v>
      </c>
      <c r="C667" s="114" t="s">
        <v>106</v>
      </c>
      <c r="D667" s="141" t="s">
        <v>354</v>
      </c>
      <c r="E667" s="53" t="s">
        <v>106</v>
      </c>
      <c r="F667" s="61">
        <v>48</v>
      </c>
      <c r="G667" s="126">
        <v>48</v>
      </c>
      <c r="H667" s="77">
        <f t="shared" ref="H667:H668" si="25">G667*1.9/365</f>
        <v>0.24986301369863009</v>
      </c>
      <c r="I667" s="106">
        <v>1</v>
      </c>
      <c r="J667" s="106">
        <v>1</v>
      </c>
    </row>
    <row r="668" spans="1:10" ht="16.5" x14ac:dyDescent="0.25">
      <c r="A668" s="157">
        <v>176</v>
      </c>
      <c r="B668" s="43" t="s">
        <v>354</v>
      </c>
      <c r="C668" s="49">
        <v>10</v>
      </c>
      <c r="D668" s="55" t="s">
        <v>354</v>
      </c>
      <c r="E668" s="53" t="s">
        <v>150</v>
      </c>
      <c r="F668" s="61">
        <v>22</v>
      </c>
      <c r="G668" s="126">
        <v>22</v>
      </c>
      <c r="H668" s="77">
        <f t="shared" si="25"/>
        <v>0.11452054794520547</v>
      </c>
      <c r="I668" s="106">
        <v>1</v>
      </c>
      <c r="J668" s="106">
        <v>1</v>
      </c>
    </row>
    <row r="669" spans="1:10" x14ac:dyDescent="0.25">
      <c r="A669" s="230">
        <v>177</v>
      </c>
      <c r="B669" s="228" t="s">
        <v>452</v>
      </c>
      <c r="C669" s="238">
        <v>200</v>
      </c>
      <c r="D669" s="55" t="s">
        <v>28</v>
      </c>
      <c r="E669" s="53" t="s">
        <v>457</v>
      </c>
      <c r="F669" s="61">
        <v>198</v>
      </c>
      <c r="G669" s="220">
        <v>239</v>
      </c>
      <c r="H669" s="222">
        <f>G669*1.9/365</f>
        <v>1.2441095890410958</v>
      </c>
      <c r="I669" s="224">
        <v>2</v>
      </c>
      <c r="J669" s="224">
        <v>2</v>
      </c>
    </row>
    <row r="670" spans="1:10" x14ac:dyDescent="0.25">
      <c r="A670" s="232"/>
      <c r="B670" s="233"/>
      <c r="C670" s="239"/>
      <c r="D670" s="55" t="s">
        <v>385</v>
      </c>
      <c r="E670" s="53" t="s">
        <v>524</v>
      </c>
      <c r="F670" s="61">
        <v>1</v>
      </c>
      <c r="G670" s="235"/>
      <c r="H670" s="236"/>
      <c r="I670" s="237"/>
      <c r="J670" s="237"/>
    </row>
    <row r="671" spans="1:10" x14ac:dyDescent="0.25">
      <c r="A671" s="232"/>
      <c r="B671" s="233"/>
      <c r="C671" s="239"/>
      <c r="D671" s="55" t="s">
        <v>385</v>
      </c>
      <c r="E671" s="53" t="s">
        <v>76</v>
      </c>
      <c r="F671" s="61">
        <v>13</v>
      </c>
      <c r="G671" s="235"/>
      <c r="H671" s="236"/>
      <c r="I671" s="237"/>
      <c r="J671" s="237"/>
    </row>
    <row r="672" spans="1:10" x14ac:dyDescent="0.25">
      <c r="A672" s="232"/>
      <c r="B672" s="233"/>
      <c r="C672" s="239"/>
      <c r="D672" s="55" t="s">
        <v>385</v>
      </c>
      <c r="E672" s="53" t="s">
        <v>622</v>
      </c>
      <c r="F672" s="61">
        <v>18</v>
      </c>
      <c r="G672" s="235"/>
      <c r="H672" s="236"/>
      <c r="I672" s="237"/>
      <c r="J672" s="237"/>
    </row>
    <row r="673" spans="1:10" x14ac:dyDescent="0.25">
      <c r="A673" s="231"/>
      <c r="B673" s="229"/>
      <c r="C673" s="240"/>
      <c r="D673" s="55" t="s">
        <v>385</v>
      </c>
      <c r="E673" s="53" t="s">
        <v>239</v>
      </c>
      <c r="F673" s="61">
        <v>9</v>
      </c>
      <c r="G673" s="221"/>
      <c r="H673" s="223"/>
      <c r="I673" s="225"/>
      <c r="J673" s="225"/>
    </row>
    <row r="674" spans="1:10" x14ac:dyDescent="0.25">
      <c r="A674" s="273">
        <v>178</v>
      </c>
      <c r="B674" s="228" t="s">
        <v>452</v>
      </c>
      <c r="C674" s="277">
        <v>222</v>
      </c>
      <c r="D674" s="55" t="s">
        <v>28</v>
      </c>
      <c r="E674" s="53" t="s">
        <v>299</v>
      </c>
      <c r="F674" s="61">
        <v>78</v>
      </c>
      <c r="G674" s="220">
        <v>683</v>
      </c>
      <c r="H674" s="222">
        <f>G674*1.9/365</f>
        <v>3.5553424657534247</v>
      </c>
      <c r="I674" s="224">
        <v>4</v>
      </c>
      <c r="J674" s="224">
        <v>6</v>
      </c>
    </row>
    <row r="675" spans="1:10" x14ac:dyDescent="0.25">
      <c r="A675" s="274"/>
      <c r="B675" s="233"/>
      <c r="C675" s="278"/>
      <c r="D675" s="55" t="s">
        <v>28</v>
      </c>
      <c r="E675" s="53" t="s">
        <v>301</v>
      </c>
      <c r="F675" s="61">
        <v>73</v>
      </c>
      <c r="G675" s="235"/>
      <c r="H675" s="236"/>
      <c r="I675" s="237"/>
      <c r="J675" s="237"/>
    </row>
    <row r="676" spans="1:10" x14ac:dyDescent="0.25">
      <c r="A676" s="274"/>
      <c r="B676" s="233"/>
      <c r="C676" s="278"/>
      <c r="D676" s="55" t="s">
        <v>28</v>
      </c>
      <c r="E676" s="53" t="s">
        <v>358</v>
      </c>
      <c r="F676" s="61">
        <v>89</v>
      </c>
      <c r="G676" s="235"/>
      <c r="H676" s="236"/>
      <c r="I676" s="237"/>
      <c r="J676" s="237"/>
    </row>
    <row r="677" spans="1:10" x14ac:dyDescent="0.25">
      <c r="A677" s="274"/>
      <c r="B677" s="233"/>
      <c r="C677" s="278"/>
      <c r="D677" s="55" t="s">
        <v>28</v>
      </c>
      <c r="E677" s="53" t="s">
        <v>491</v>
      </c>
      <c r="F677" s="61">
        <v>115</v>
      </c>
      <c r="G677" s="235"/>
      <c r="H677" s="236"/>
      <c r="I677" s="237"/>
      <c r="J677" s="237"/>
    </row>
    <row r="678" spans="1:10" x14ac:dyDescent="0.25">
      <c r="A678" s="274"/>
      <c r="B678" s="233"/>
      <c r="C678" s="278"/>
      <c r="D678" s="141" t="s">
        <v>354</v>
      </c>
      <c r="E678" s="53" t="s">
        <v>77</v>
      </c>
      <c r="F678" s="61">
        <v>85</v>
      </c>
      <c r="G678" s="235"/>
      <c r="H678" s="236"/>
      <c r="I678" s="237"/>
      <c r="J678" s="237"/>
    </row>
    <row r="679" spans="1:10" x14ac:dyDescent="0.25">
      <c r="A679" s="274"/>
      <c r="B679" s="233"/>
      <c r="C679" s="278"/>
      <c r="D679" s="141" t="s">
        <v>354</v>
      </c>
      <c r="E679" s="53" t="s">
        <v>78</v>
      </c>
      <c r="F679" s="61">
        <v>157</v>
      </c>
      <c r="G679" s="235"/>
      <c r="H679" s="236"/>
      <c r="I679" s="237"/>
      <c r="J679" s="237"/>
    </row>
    <row r="680" spans="1:10" x14ac:dyDescent="0.25">
      <c r="A680" s="274"/>
      <c r="B680" s="233"/>
      <c r="C680" s="278"/>
      <c r="D680" s="55" t="s">
        <v>4</v>
      </c>
      <c r="E680" s="53" t="s">
        <v>492</v>
      </c>
      <c r="F680" s="61">
        <v>19</v>
      </c>
      <c r="G680" s="235"/>
      <c r="H680" s="236"/>
      <c r="I680" s="237"/>
      <c r="J680" s="237"/>
    </row>
    <row r="681" spans="1:10" x14ac:dyDescent="0.25">
      <c r="A681" s="274"/>
      <c r="B681" s="233"/>
      <c r="C681" s="278"/>
      <c r="D681" s="55" t="s">
        <v>599</v>
      </c>
      <c r="E681" s="53" t="s">
        <v>158</v>
      </c>
      <c r="F681" s="61">
        <v>46</v>
      </c>
      <c r="G681" s="235"/>
      <c r="H681" s="236"/>
      <c r="I681" s="237"/>
      <c r="J681" s="237"/>
    </row>
    <row r="682" spans="1:10" x14ac:dyDescent="0.25">
      <c r="A682" s="274"/>
      <c r="B682" s="233"/>
      <c r="C682" s="278"/>
      <c r="D682" s="55" t="s">
        <v>599</v>
      </c>
      <c r="E682" s="53" t="s">
        <v>159</v>
      </c>
      <c r="F682" s="61">
        <v>21</v>
      </c>
      <c r="G682" s="221"/>
      <c r="H682" s="223"/>
      <c r="I682" s="225"/>
      <c r="J682" s="225"/>
    </row>
    <row r="683" spans="1:10" ht="16.5" x14ac:dyDescent="0.25">
      <c r="A683" s="157">
        <v>179</v>
      </c>
      <c r="B683" s="115" t="s">
        <v>357</v>
      </c>
      <c r="C683" s="120">
        <v>48</v>
      </c>
      <c r="D683" s="141" t="s">
        <v>354</v>
      </c>
      <c r="E683" s="53" t="s">
        <v>151</v>
      </c>
      <c r="F683" s="61">
        <v>142</v>
      </c>
      <c r="G683" s="126">
        <v>142</v>
      </c>
      <c r="H683" s="77">
        <f>G683*1.9/365</f>
        <v>0.73917808219178083</v>
      </c>
      <c r="I683" s="106">
        <v>1</v>
      </c>
      <c r="J683" s="106">
        <v>1</v>
      </c>
    </row>
    <row r="684" spans="1:10" x14ac:dyDescent="0.25">
      <c r="A684" s="230">
        <v>180</v>
      </c>
      <c r="B684" s="228" t="s">
        <v>4</v>
      </c>
      <c r="C684" s="226" t="s">
        <v>301</v>
      </c>
      <c r="D684" s="55" t="s">
        <v>4</v>
      </c>
      <c r="E684" s="53" t="s">
        <v>301</v>
      </c>
      <c r="F684" s="61">
        <v>60</v>
      </c>
      <c r="G684" s="220">
        <v>76</v>
      </c>
      <c r="H684" s="222">
        <f>G684*1.9/365</f>
        <v>0.39561643835616439</v>
      </c>
      <c r="I684" s="224">
        <v>1</v>
      </c>
      <c r="J684" s="224">
        <v>1</v>
      </c>
    </row>
    <row r="685" spans="1:10" x14ac:dyDescent="0.25">
      <c r="A685" s="231"/>
      <c r="B685" s="233"/>
      <c r="C685" s="234"/>
      <c r="D685" s="55" t="s">
        <v>385</v>
      </c>
      <c r="E685" s="53" t="s">
        <v>95</v>
      </c>
      <c r="F685" s="61">
        <v>16</v>
      </c>
      <c r="G685" s="221"/>
      <c r="H685" s="236"/>
      <c r="I685" s="225"/>
      <c r="J685" s="225"/>
    </row>
    <row r="686" spans="1:10" ht="16.5" x14ac:dyDescent="0.25">
      <c r="A686" s="157">
        <v>181</v>
      </c>
      <c r="B686" s="43" t="s">
        <v>4</v>
      </c>
      <c r="C686" s="49" t="s">
        <v>358</v>
      </c>
      <c r="D686" s="55" t="s">
        <v>4</v>
      </c>
      <c r="E686" s="53" t="s">
        <v>358</v>
      </c>
      <c r="F686" s="61">
        <v>36</v>
      </c>
      <c r="G686" s="126">
        <v>36</v>
      </c>
      <c r="H686" s="77">
        <f>G686*1.9/365</f>
        <v>0.18739726027397258</v>
      </c>
      <c r="I686" s="106">
        <v>1</v>
      </c>
      <c r="J686" s="106">
        <v>1</v>
      </c>
    </row>
    <row r="687" spans="1:10" ht="16.5" x14ac:dyDescent="0.25">
      <c r="A687" s="157">
        <v>182</v>
      </c>
      <c r="B687" s="123" t="s">
        <v>363</v>
      </c>
      <c r="C687" s="114" t="s">
        <v>364</v>
      </c>
      <c r="D687" s="55" t="s">
        <v>4</v>
      </c>
      <c r="E687" s="53" t="s">
        <v>364</v>
      </c>
      <c r="F687" s="99" t="s">
        <v>636</v>
      </c>
      <c r="G687" s="126"/>
      <c r="H687" s="77">
        <f>G687*1.9/365</f>
        <v>0</v>
      </c>
      <c r="I687" s="106">
        <v>1</v>
      </c>
      <c r="J687" s="106">
        <v>1</v>
      </c>
    </row>
    <row r="688" spans="1:10" x14ac:dyDescent="0.25">
      <c r="A688" s="230">
        <v>183</v>
      </c>
      <c r="B688" s="281" t="s">
        <v>363</v>
      </c>
      <c r="C688" s="238">
        <v>206</v>
      </c>
      <c r="D688" s="55" t="s">
        <v>385</v>
      </c>
      <c r="E688" s="53" t="s">
        <v>399</v>
      </c>
      <c r="F688" s="61">
        <v>217</v>
      </c>
      <c r="G688" s="220">
        <v>532</v>
      </c>
      <c r="H688" s="222">
        <f>G688*1.9/365</f>
        <v>2.7693150684931505</v>
      </c>
      <c r="I688" s="224">
        <v>3</v>
      </c>
      <c r="J688" s="224">
        <v>3</v>
      </c>
    </row>
    <row r="689" spans="1:10" x14ac:dyDescent="0.25">
      <c r="A689" s="232"/>
      <c r="B689" s="282"/>
      <c r="C689" s="239"/>
      <c r="D689" s="55" t="s">
        <v>4</v>
      </c>
      <c r="E689" s="53" t="s">
        <v>570</v>
      </c>
      <c r="F689" s="61">
        <v>3</v>
      </c>
      <c r="G689" s="235"/>
      <c r="H689" s="236"/>
      <c r="I689" s="237"/>
      <c r="J689" s="237"/>
    </row>
    <row r="690" spans="1:10" x14ac:dyDescent="0.25">
      <c r="A690" s="232"/>
      <c r="B690" s="282"/>
      <c r="C690" s="239"/>
      <c r="D690" s="55" t="s">
        <v>4</v>
      </c>
      <c r="E690" s="53" t="s">
        <v>617</v>
      </c>
      <c r="F690" s="61">
        <v>1</v>
      </c>
      <c r="G690" s="235"/>
      <c r="H690" s="236"/>
      <c r="I690" s="237"/>
      <c r="J690" s="237"/>
    </row>
    <row r="691" spans="1:10" x14ac:dyDescent="0.25">
      <c r="A691" s="232"/>
      <c r="B691" s="282"/>
      <c r="C691" s="239"/>
      <c r="D691" s="55" t="s">
        <v>4</v>
      </c>
      <c r="E691" s="53" t="s">
        <v>618</v>
      </c>
      <c r="F691" s="61">
        <v>1</v>
      </c>
      <c r="G691" s="235"/>
      <c r="H691" s="236"/>
      <c r="I691" s="237"/>
      <c r="J691" s="237"/>
    </row>
    <row r="692" spans="1:10" x14ac:dyDescent="0.25">
      <c r="A692" s="232"/>
      <c r="B692" s="282"/>
      <c r="C692" s="239"/>
      <c r="D692" s="55" t="s">
        <v>4</v>
      </c>
      <c r="E692" s="53" t="s">
        <v>456</v>
      </c>
      <c r="F692" s="61">
        <v>2</v>
      </c>
      <c r="G692" s="235"/>
      <c r="H692" s="236"/>
      <c r="I692" s="237"/>
      <c r="J692" s="237"/>
    </row>
    <row r="693" spans="1:10" x14ac:dyDescent="0.25">
      <c r="A693" s="232"/>
      <c r="B693" s="282"/>
      <c r="C693" s="239"/>
      <c r="D693" s="55" t="s">
        <v>4</v>
      </c>
      <c r="E693" s="53" t="s">
        <v>459</v>
      </c>
      <c r="F693" s="61">
        <v>5</v>
      </c>
      <c r="G693" s="235"/>
      <c r="H693" s="236"/>
      <c r="I693" s="237"/>
      <c r="J693" s="237"/>
    </row>
    <row r="694" spans="1:10" x14ac:dyDescent="0.25">
      <c r="A694" s="231"/>
      <c r="B694" s="282"/>
      <c r="C694" s="239"/>
      <c r="D694" s="55" t="s">
        <v>4</v>
      </c>
      <c r="E694" s="53" t="s">
        <v>400</v>
      </c>
      <c r="F694" s="61">
        <v>303</v>
      </c>
      <c r="G694" s="221"/>
      <c r="H694" s="236"/>
      <c r="I694" s="225"/>
      <c r="J694" s="225"/>
    </row>
    <row r="695" spans="1:10" x14ac:dyDescent="0.25">
      <c r="A695" s="230">
        <v>184</v>
      </c>
      <c r="B695" s="281" t="s">
        <v>363</v>
      </c>
      <c r="C695" s="277">
        <v>258</v>
      </c>
      <c r="D695" s="55" t="s">
        <v>4</v>
      </c>
      <c r="E695" s="53" t="s">
        <v>395</v>
      </c>
      <c r="F695" s="61">
        <v>198</v>
      </c>
      <c r="G695" s="220">
        <v>716</v>
      </c>
      <c r="H695" s="222">
        <f>G695*1.9/365</f>
        <v>3.7271232876712324</v>
      </c>
      <c r="I695" s="224">
        <v>3</v>
      </c>
      <c r="J695" s="224">
        <v>5</v>
      </c>
    </row>
    <row r="696" spans="1:10" x14ac:dyDescent="0.25">
      <c r="A696" s="232"/>
      <c r="B696" s="282"/>
      <c r="C696" s="278"/>
      <c r="D696" s="55" t="s">
        <v>4</v>
      </c>
      <c r="E696" s="53" t="s">
        <v>396</v>
      </c>
      <c r="F696" s="61">
        <v>259</v>
      </c>
      <c r="G696" s="235"/>
      <c r="H696" s="236"/>
      <c r="I696" s="237"/>
      <c r="J696" s="237"/>
    </row>
    <row r="697" spans="1:10" x14ac:dyDescent="0.25">
      <c r="A697" s="232"/>
      <c r="B697" s="282"/>
      <c r="C697" s="278"/>
      <c r="D697" s="55" t="s">
        <v>4</v>
      </c>
      <c r="E697" s="53" t="s">
        <v>412</v>
      </c>
      <c r="F697" s="61">
        <v>7</v>
      </c>
      <c r="G697" s="235"/>
      <c r="H697" s="236"/>
      <c r="I697" s="237"/>
      <c r="J697" s="237"/>
    </row>
    <row r="698" spans="1:10" x14ac:dyDescent="0.25">
      <c r="A698" s="232"/>
      <c r="B698" s="282"/>
      <c r="C698" s="278"/>
      <c r="D698" s="55" t="s">
        <v>4</v>
      </c>
      <c r="E698" s="53" t="s">
        <v>413</v>
      </c>
      <c r="F698" s="61">
        <v>10</v>
      </c>
      <c r="G698" s="235"/>
      <c r="H698" s="236"/>
      <c r="I698" s="237"/>
      <c r="J698" s="237"/>
    </row>
    <row r="699" spans="1:10" x14ac:dyDescent="0.25">
      <c r="A699" s="232"/>
      <c r="B699" s="282"/>
      <c r="C699" s="278"/>
      <c r="D699" s="55" t="s">
        <v>4</v>
      </c>
      <c r="E699" s="53" t="s">
        <v>398</v>
      </c>
      <c r="F699" s="61">
        <v>71</v>
      </c>
      <c r="G699" s="235"/>
      <c r="H699" s="236"/>
      <c r="I699" s="237"/>
      <c r="J699" s="237"/>
    </row>
    <row r="700" spans="1:10" x14ac:dyDescent="0.25">
      <c r="A700" s="232"/>
      <c r="B700" s="282"/>
      <c r="C700" s="278"/>
      <c r="D700" s="55" t="s">
        <v>4</v>
      </c>
      <c r="E700" s="53" t="s">
        <v>607</v>
      </c>
      <c r="F700" s="61">
        <v>55</v>
      </c>
      <c r="G700" s="235"/>
      <c r="H700" s="236"/>
      <c r="I700" s="237"/>
      <c r="J700" s="237"/>
    </row>
    <row r="701" spans="1:10" x14ac:dyDescent="0.25">
      <c r="A701" s="232"/>
      <c r="B701" s="282"/>
      <c r="C701" s="278"/>
      <c r="D701" s="55" t="s">
        <v>603</v>
      </c>
      <c r="E701" s="53" t="s">
        <v>102</v>
      </c>
      <c r="F701" s="61">
        <v>28</v>
      </c>
      <c r="G701" s="235"/>
      <c r="H701" s="236"/>
      <c r="I701" s="237"/>
      <c r="J701" s="237"/>
    </row>
    <row r="702" spans="1:10" x14ac:dyDescent="0.25">
      <c r="A702" s="232"/>
      <c r="B702" s="282"/>
      <c r="C702" s="278"/>
      <c r="D702" s="55" t="s">
        <v>603</v>
      </c>
      <c r="E702" s="53" t="s">
        <v>59</v>
      </c>
      <c r="F702" s="61">
        <v>38</v>
      </c>
      <c r="G702" s="235"/>
      <c r="H702" s="236"/>
      <c r="I702" s="237"/>
      <c r="J702" s="237"/>
    </row>
    <row r="703" spans="1:10" x14ac:dyDescent="0.25">
      <c r="A703" s="231"/>
      <c r="B703" s="282"/>
      <c r="C703" s="278"/>
      <c r="D703" s="55" t="s">
        <v>210</v>
      </c>
      <c r="E703" s="53" t="s">
        <v>147</v>
      </c>
      <c r="F703" s="61">
        <v>50</v>
      </c>
      <c r="G703" s="221"/>
      <c r="H703" s="223"/>
      <c r="I703" s="225"/>
      <c r="J703" s="225"/>
    </row>
    <row r="704" spans="1:10" ht="16.5" x14ac:dyDescent="0.25">
      <c r="A704" s="157">
        <v>185</v>
      </c>
      <c r="B704" s="115" t="s">
        <v>4</v>
      </c>
      <c r="C704" s="120">
        <v>283</v>
      </c>
      <c r="D704" s="55" t="s">
        <v>4</v>
      </c>
      <c r="E704" s="53" t="s">
        <v>394</v>
      </c>
      <c r="F704" s="61">
        <v>6</v>
      </c>
      <c r="G704" s="126">
        <v>6</v>
      </c>
      <c r="H704" s="79">
        <f>G704*1.9/365</f>
        <v>3.1232876712328762E-2</v>
      </c>
      <c r="I704" s="106">
        <v>1</v>
      </c>
      <c r="J704" s="106">
        <v>1</v>
      </c>
    </row>
    <row r="705" spans="1:10" x14ac:dyDescent="0.25">
      <c r="A705" s="230">
        <v>186</v>
      </c>
      <c r="B705" s="281" t="s">
        <v>363</v>
      </c>
      <c r="C705" s="238">
        <v>261</v>
      </c>
      <c r="D705" s="140" t="s">
        <v>4</v>
      </c>
      <c r="E705" s="53" t="s">
        <v>483</v>
      </c>
      <c r="F705" s="61">
        <v>40</v>
      </c>
      <c r="G705" s="220">
        <v>84</v>
      </c>
      <c r="H705" s="222">
        <f>G705*1.9/365</f>
        <v>0.4372602739726027</v>
      </c>
      <c r="I705" s="224">
        <v>2</v>
      </c>
      <c r="J705" s="224">
        <v>2</v>
      </c>
    </row>
    <row r="706" spans="1:10" x14ac:dyDescent="0.25">
      <c r="A706" s="232"/>
      <c r="B706" s="282"/>
      <c r="C706" s="239"/>
      <c r="D706" s="140" t="s">
        <v>4</v>
      </c>
      <c r="E706" s="53" t="s">
        <v>484</v>
      </c>
      <c r="F706" s="61">
        <v>32</v>
      </c>
      <c r="G706" s="235"/>
      <c r="H706" s="236"/>
      <c r="I706" s="237"/>
      <c r="J706" s="237"/>
    </row>
    <row r="707" spans="1:10" x14ac:dyDescent="0.25">
      <c r="A707" s="231"/>
      <c r="B707" s="283"/>
      <c r="C707" s="240"/>
      <c r="D707" s="140" t="s">
        <v>4</v>
      </c>
      <c r="E707" s="53" t="s">
        <v>485</v>
      </c>
      <c r="F707" s="61">
        <v>12</v>
      </c>
      <c r="G707" s="221"/>
      <c r="H707" s="223"/>
      <c r="I707" s="225"/>
      <c r="J707" s="225"/>
    </row>
    <row r="708" spans="1:10" ht="16.5" x14ac:dyDescent="0.25">
      <c r="A708" s="159">
        <v>187</v>
      </c>
      <c r="B708" s="123" t="s">
        <v>363</v>
      </c>
      <c r="C708" s="120">
        <v>221</v>
      </c>
      <c r="D708" s="140" t="s">
        <v>4</v>
      </c>
      <c r="E708" s="53" t="s">
        <v>414</v>
      </c>
      <c r="F708" s="61">
        <v>750</v>
      </c>
      <c r="G708" s="126">
        <v>750</v>
      </c>
      <c r="H708" s="77">
        <f>G708*1.9/365</f>
        <v>3.904109589041096</v>
      </c>
      <c r="I708" s="106">
        <v>4</v>
      </c>
      <c r="J708" s="106">
        <v>2</v>
      </c>
    </row>
    <row r="709" spans="1:10" x14ac:dyDescent="0.25">
      <c r="A709" s="273">
        <v>188</v>
      </c>
      <c r="B709" s="228" t="s">
        <v>185</v>
      </c>
      <c r="C709" s="238">
        <v>36</v>
      </c>
      <c r="D709" s="55" t="s">
        <v>185</v>
      </c>
      <c r="E709" s="53" t="s">
        <v>160</v>
      </c>
      <c r="F709" s="61">
        <v>71</v>
      </c>
      <c r="G709" s="220">
        <v>312</v>
      </c>
      <c r="H709" s="222">
        <f>G709*1.9/365</f>
        <v>1.6241095890410957</v>
      </c>
      <c r="I709" s="224">
        <v>3</v>
      </c>
      <c r="J709" s="224">
        <v>3</v>
      </c>
    </row>
    <row r="710" spans="1:10" x14ac:dyDescent="0.25">
      <c r="A710" s="274"/>
      <c r="B710" s="233"/>
      <c r="C710" s="239"/>
      <c r="D710" s="55" t="s">
        <v>185</v>
      </c>
      <c r="E710" s="53" t="s">
        <v>106</v>
      </c>
      <c r="F710" s="61">
        <v>27</v>
      </c>
      <c r="G710" s="235"/>
      <c r="H710" s="236"/>
      <c r="I710" s="237"/>
      <c r="J710" s="237"/>
    </row>
    <row r="711" spans="1:10" x14ac:dyDescent="0.25">
      <c r="A711" s="274"/>
      <c r="B711" s="233"/>
      <c r="C711" s="239"/>
      <c r="D711" s="55" t="s">
        <v>185</v>
      </c>
      <c r="E711" s="53" t="s">
        <v>107</v>
      </c>
      <c r="F711" s="61">
        <v>90</v>
      </c>
      <c r="G711" s="235"/>
      <c r="H711" s="236"/>
      <c r="I711" s="237"/>
      <c r="J711" s="237"/>
    </row>
    <row r="712" spans="1:10" x14ac:dyDescent="0.25">
      <c r="A712" s="274"/>
      <c r="B712" s="233"/>
      <c r="C712" s="239"/>
      <c r="D712" s="55" t="s">
        <v>28</v>
      </c>
      <c r="E712" s="53" t="s">
        <v>562</v>
      </c>
      <c r="F712" s="61">
        <v>27</v>
      </c>
      <c r="G712" s="235"/>
      <c r="H712" s="236"/>
      <c r="I712" s="237"/>
      <c r="J712" s="237"/>
    </row>
    <row r="713" spans="1:10" x14ac:dyDescent="0.25">
      <c r="A713" s="274"/>
      <c r="B713" s="233"/>
      <c r="C713" s="239"/>
      <c r="D713" s="55" t="s">
        <v>28</v>
      </c>
      <c r="E713" s="53" t="s">
        <v>613</v>
      </c>
      <c r="F713" s="61">
        <v>3</v>
      </c>
      <c r="G713" s="235"/>
      <c r="H713" s="236"/>
      <c r="I713" s="237"/>
      <c r="J713" s="237"/>
    </row>
    <row r="714" spans="1:10" x14ac:dyDescent="0.25">
      <c r="A714" s="274"/>
      <c r="B714" s="233"/>
      <c r="C714" s="239"/>
      <c r="D714" s="139" t="s">
        <v>28</v>
      </c>
      <c r="E714" s="102" t="s">
        <v>561</v>
      </c>
      <c r="F714" s="138">
        <v>94</v>
      </c>
      <c r="G714" s="235"/>
      <c r="H714" s="236"/>
      <c r="I714" s="237"/>
      <c r="J714" s="237"/>
    </row>
    <row r="715" spans="1:10" x14ac:dyDescent="0.25">
      <c r="A715" s="230">
        <v>189</v>
      </c>
      <c r="B715" s="352" t="s">
        <v>185</v>
      </c>
      <c r="C715" s="218">
        <v>65</v>
      </c>
      <c r="D715" s="143" t="s">
        <v>185</v>
      </c>
      <c r="E715" s="53" t="s">
        <v>93</v>
      </c>
      <c r="F715" s="61">
        <v>4</v>
      </c>
      <c r="G715" s="220">
        <v>147</v>
      </c>
      <c r="H715" s="222">
        <f>G715*1.9/365</f>
        <v>0.76520547945205486</v>
      </c>
      <c r="I715" s="224">
        <v>1</v>
      </c>
      <c r="J715" s="224">
        <v>1</v>
      </c>
    </row>
    <row r="716" spans="1:10" x14ac:dyDescent="0.25">
      <c r="A716" s="231"/>
      <c r="B716" s="353"/>
      <c r="C716" s="219"/>
      <c r="D716" s="144" t="s">
        <v>185</v>
      </c>
      <c r="E716" s="53" t="s">
        <v>92</v>
      </c>
      <c r="F716" s="61">
        <v>143</v>
      </c>
      <c r="G716" s="221"/>
      <c r="H716" s="223"/>
      <c r="I716" s="225"/>
      <c r="J716" s="225"/>
    </row>
    <row r="717" spans="1:10" x14ac:dyDescent="0.25">
      <c r="A717" s="273">
        <v>190</v>
      </c>
      <c r="B717" s="256" t="s">
        <v>185</v>
      </c>
      <c r="C717" s="218" t="s">
        <v>99</v>
      </c>
      <c r="D717" s="55" t="s">
        <v>210</v>
      </c>
      <c r="E717" s="53" t="s">
        <v>99</v>
      </c>
      <c r="F717" s="61">
        <v>668</v>
      </c>
      <c r="G717" s="220">
        <v>742</v>
      </c>
      <c r="H717" s="222">
        <f>G717*1.9/365</f>
        <v>3.8624657534246576</v>
      </c>
      <c r="I717" s="224">
        <v>5</v>
      </c>
      <c r="J717" s="224">
        <v>6</v>
      </c>
    </row>
    <row r="718" spans="1:10" x14ac:dyDescent="0.25">
      <c r="A718" s="274"/>
      <c r="B718" s="280"/>
      <c r="C718" s="276"/>
      <c r="D718" s="55" t="s">
        <v>689</v>
      </c>
      <c r="E718" s="53"/>
      <c r="F718" s="61">
        <v>38</v>
      </c>
      <c r="G718" s="235"/>
      <c r="H718" s="236"/>
      <c r="I718" s="237"/>
      <c r="J718" s="237"/>
    </row>
    <row r="719" spans="1:10" x14ac:dyDescent="0.25">
      <c r="A719" s="274"/>
      <c r="B719" s="280"/>
      <c r="C719" s="276"/>
      <c r="D719" s="55" t="s">
        <v>210</v>
      </c>
      <c r="E719" s="53" t="s">
        <v>496</v>
      </c>
      <c r="F719" s="61">
        <v>36</v>
      </c>
      <c r="G719" s="235"/>
      <c r="H719" s="236"/>
      <c r="I719" s="237"/>
      <c r="J719" s="237"/>
    </row>
    <row r="720" spans="1:10" x14ac:dyDescent="0.25">
      <c r="A720" s="273">
        <v>191</v>
      </c>
      <c r="B720" s="228" t="s">
        <v>388</v>
      </c>
      <c r="C720" s="238">
        <v>130</v>
      </c>
      <c r="D720" s="55" t="s">
        <v>388</v>
      </c>
      <c r="E720" s="53" t="s">
        <v>255</v>
      </c>
      <c r="F720" s="61">
        <v>374</v>
      </c>
      <c r="G720" s="220">
        <v>849</v>
      </c>
      <c r="H720" s="222">
        <f>G720*1.9/365</f>
        <v>4.4194520547945206</v>
      </c>
      <c r="I720" s="224">
        <v>5</v>
      </c>
      <c r="J720" s="224">
        <v>5</v>
      </c>
    </row>
    <row r="721" spans="1:10" x14ac:dyDescent="0.25">
      <c r="A721" s="274"/>
      <c r="B721" s="233"/>
      <c r="C721" s="239"/>
      <c r="D721" s="55" t="s">
        <v>584</v>
      </c>
      <c r="E721" s="53" t="s">
        <v>86</v>
      </c>
      <c r="F721" s="61">
        <v>257</v>
      </c>
      <c r="G721" s="235"/>
      <c r="H721" s="236"/>
      <c r="I721" s="237"/>
      <c r="J721" s="237"/>
    </row>
    <row r="722" spans="1:10" x14ac:dyDescent="0.25">
      <c r="A722" s="274"/>
      <c r="B722" s="233"/>
      <c r="C722" s="239"/>
      <c r="D722" s="55" t="s">
        <v>28</v>
      </c>
      <c r="E722" s="53" t="s">
        <v>514</v>
      </c>
      <c r="F722" s="61">
        <v>218</v>
      </c>
      <c r="G722" s="235"/>
      <c r="H722" s="223"/>
      <c r="I722" s="237"/>
      <c r="J722" s="237"/>
    </row>
    <row r="723" spans="1:10" x14ac:dyDescent="0.25">
      <c r="A723" s="273">
        <v>192</v>
      </c>
      <c r="B723" s="228" t="s">
        <v>449</v>
      </c>
      <c r="C723" s="238">
        <v>55</v>
      </c>
      <c r="D723" s="55" t="s">
        <v>388</v>
      </c>
      <c r="E723" s="53" t="s">
        <v>75</v>
      </c>
      <c r="F723" s="61">
        <v>208</v>
      </c>
      <c r="G723" s="220">
        <f>SUM(F723:F724)</f>
        <v>304</v>
      </c>
      <c r="H723" s="222">
        <f>G723*1.9/365</f>
        <v>1.5824657534246576</v>
      </c>
      <c r="I723" s="224">
        <v>2</v>
      </c>
      <c r="J723" s="224">
        <v>2</v>
      </c>
    </row>
    <row r="724" spans="1:10" x14ac:dyDescent="0.25">
      <c r="A724" s="274"/>
      <c r="B724" s="233"/>
      <c r="C724" s="239"/>
      <c r="D724" s="55" t="s">
        <v>564</v>
      </c>
      <c r="E724" s="53" t="s">
        <v>111</v>
      </c>
      <c r="F724" s="61">
        <v>96</v>
      </c>
      <c r="G724" s="235"/>
      <c r="H724" s="236"/>
      <c r="I724" s="237"/>
      <c r="J724" s="237"/>
    </row>
    <row r="725" spans="1:10" x14ac:dyDescent="0.25">
      <c r="A725" s="273">
        <v>193</v>
      </c>
      <c r="B725" s="281" t="s">
        <v>449</v>
      </c>
      <c r="C725" s="226">
        <v>213</v>
      </c>
      <c r="D725" s="55" t="s">
        <v>388</v>
      </c>
      <c r="E725" s="53" t="s">
        <v>565</v>
      </c>
      <c r="F725" s="61">
        <v>86</v>
      </c>
      <c r="G725" s="220">
        <v>203</v>
      </c>
      <c r="H725" s="222">
        <f t="shared" ref="H725" si="26">G725*1.9/365</f>
        <v>1.0567123287671232</v>
      </c>
      <c r="I725" s="224">
        <v>2</v>
      </c>
      <c r="J725" s="224">
        <v>2</v>
      </c>
    </row>
    <row r="726" spans="1:10" x14ac:dyDescent="0.25">
      <c r="A726" s="274"/>
      <c r="B726" s="282"/>
      <c r="C726" s="234"/>
      <c r="D726" s="55" t="s">
        <v>575</v>
      </c>
      <c r="E726" s="53" t="s">
        <v>155</v>
      </c>
      <c r="F726" s="61">
        <v>27</v>
      </c>
      <c r="G726" s="235"/>
      <c r="H726" s="236"/>
      <c r="I726" s="237"/>
      <c r="J726" s="237"/>
    </row>
    <row r="727" spans="1:10" x14ac:dyDescent="0.25">
      <c r="A727" s="274"/>
      <c r="B727" s="282"/>
      <c r="C727" s="234"/>
      <c r="D727" s="55" t="s">
        <v>388</v>
      </c>
      <c r="E727" s="53" t="s">
        <v>566</v>
      </c>
      <c r="F727" s="61">
        <v>90</v>
      </c>
      <c r="G727" s="235"/>
      <c r="H727" s="223"/>
      <c r="I727" s="237"/>
      <c r="J727" s="237"/>
    </row>
    <row r="728" spans="1:10" x14ac:dyDescent="0.25">
      <c r="A728" s="273">
        <v>194</v>
      </c>
      <c r="B728" s="281" t="s">
        <v>449</v>
      </c>
      <c r="C728" s="333" t="s">
        <v>455</v>
      </c>
      <c r="D728" s="55" t="s">
        <v>388</v>
      </c>
      <c r="E728" s="53" t="s">
        <v>455</v>
      </c>
      <c r="F728" s="61">
        <v>225</v>
      </c>
      <c r="G728" s="220">
        <f>SUM(F729,F730,F731,F728)</f>
        <v>384</v>
      </c>
      <c r="H728" s="222">
        <f t="shared" ref="H728" si="27">G728*1.9/365</f>
        <v>1.9989041095890407</v>
      </c>
      <c r="I728" s="224">
        <v>3</v>
      </c>
      <c r="J728" s="224">
        <v>3</v>
      </c>
    </row>
    <row r="729" spans="1:10" x14ac:dyDescent="0.25">
      <c r="A729" s="274"/>
      <c r="B729" s="282"/>
      <c r="C729" s="334"/>
      <c r="D729" s="55" t="s">
        <v>388</v>
      </c>
      <c r="E729" s="53" t="s">
        <v>567</v>
      </c>
      <c r="F729" s="61">
        <v>46</v>
      </c>
      <c r="G729" s="235"/>
      <c r="H729" s="236"/>
      <c r="I729" s="237"/>
      <c r="J729" s="237"/>
    </row>
    <row r="730" spans="1:10" x14ac:dyDescent="0.25">
      <c r="A730" s="274"/>
      <c r="B730" s="282"/>
      <c r="C730" s="334"/>
      <c r="D730" s="55" t="s">
        <v>28</v>
      </c>
      <c r="E730" s="53" t="s">
        <v>612</v>
      </c>
      <c r="F730" s="61">
        <v>18</v>
      </c>
      <c r="G730" s="235"/>
      <c r="H730" s="236"/>
      <c r="I730" s="237"/>
      <c r="J730" s="237"/>
    </row>
    <row r="731" spans="1:10" x14ac:dyDescent="0.25">
      <c r="A731" s="274"/>
      <c r="B731" s="282"/>
      <c r="C731" s="334"/>
      <c r="D731" s="55" t="s">
        <v>385</v>
      </c>
      <c r="E731" s="53" t="s">
        <v>80</v>
      </c>
      <c r="F731" s="61">
        <v>95</v>
      </c>
      <c r="G731" s="221"/>
      <c r="H731" s="223"/>
      <c r="I731" s="237"/>
      <c r="J731" s="237"/>
    </row>
    <row r="732" spans="1:10" ht="16.5" x14ac:dyDescent="0.25">
      <c r="A732" s="156">
        <v>195</v>
      </c>
      <c r="B732" s="123" t="s">
        <v>449</v>
      </c>
      <c r="C732" s="129" t="s">
        <v>456</v>
      </c>
      <c r="D732" s="55" t="s">
        <v>388</v>
      </c>
      <c r="E732" s="53" t="s">
        <v>456</v>
      </c>
      <c r="F732" s="61">
        <v>40</v>
      </c>
      <c r="G732" s="111">
        <v>40</v>
      </c>
      <c r="H732" s="77">
        <f t="shared" ref="H732:H734" si="28">G732*1.9/365</f>
        <v>0.20821917808219179</v>
      </c>
      <c r="I732" s="107">
        <v>1</v>
      </c>
      <c r="J732" s="107">
        <v>1</v>
      </c>
    </row>
    <row r="733" spans="1:10" ht="16.5" x14ac:dyDescent="0.25">
      <c r="A733" s="156">
        <v>196</v>
      </c>
      <c r="B733" s="115" t="s">
        <v>449</v>
      </c>
      <c r="C733" s="114" t="s">
        <v>414</v>
      </c>
      <c r="D733" s="55" t="s">
        <v>388</v>
      </c>
      <c r="E733" s="53" t="s">
        <v>414</v>
      </c>
      <c r="F733" s="61">
        <v>56</v>
      </c>
      <c r="G733" s="111">
        <v>56</v>
      </c>
      <c r="H733" s="77">
        <f t="shared" si="28"/>
        <v>0.29150684931506848</v>
      </c>
      <c r="I733" s="107">
        <v>1</v>
      </c>
      <c r="J733" s="107">
        <v>1</v>
      </c>
    </row>
    <row r="734" spans="1:10" ht="16.5" x14ac:dyDescent="0.25">
      <c r="A734" s="156">
        <v>197</v>
      </c>
      <c r="B734" s="115" t="s">
        <v>449</v>
      </c>
      <c r="C734" s="114" t="s">
        <v>457</v>
      </c>
      <c r="D734" s="55" t="s">
        <v>388</v>
      </c>
      <c r="E734" s="53" t="s">
        <v>457</v>
      </c>
      <c r="F734" s="61">
        <v>373</v>
      </c>
      <c r="G734" s="111">
        <v>373</v>
      </c>
      <c r="H734" s="77">
        <f t="shared" si="28"/>
        <v>1.9416438356164383</v>
      </c>
      <c r="I734" s="107">
        <v>2</v>
      </c>
      <c r="J734" s="107">
        <v>2</v>
      </c>
    </row>
    <row r="735" spans="1:10" x14ac:dyDescent="0.25">
      <c r="A735" s="273">
        <v>198</v>
      </c>
      <c r="B735" s="228" t="s">
        <v>450</v>
      </c>
      <c r="C735" s="226">
        <v>255</v>
      </c>
      <c r="D735" s="55" t="s">
        <v>388</v>
      </c>
      <c r="E735" s="53" t="s">
        <v>568</v>
      </c>
      <c r="F735" s="61">
        <v>111</v>
      </c>
      <c r="G735" s="220">
        <v>396</v>
      </c>
      <c r="H735" s="222">
        <f>G735*1.9/365</f>
        <v>2.0613698630136987</v>
      </c>
      <c r="I735" s="224">
        <v>3</v>
      </c>
      <c r="J735" s="224">
        <v>3</v>
      </c>
    </row>
    <row r="736" spans="1:10" x14ac:dyDescent="0.25">
      <c r="A736" s="274"/>
      <c r="B736" s="233"/>
      <c r="C736" s="234"/>
      <c r="D736" s="55" t="s">
        <v>388</v>
      </c>
      <c r="E736" s="53" t="s">
        <v>284</v>
      </c>
      <c r="F736" s="61">
        <v>17</v>
      </c>
      <c r="G736" s="235"/>
      <c r="H736" s="236"/>
      <c r="I736" s="237"/>
      <c r="J736" s="237"/>
    </row>
    <row r="737" spans="1:10" x14ac:dyDescent="0.25">
      <c r="A737" s="274"/>
      <c r="B737" s="233"/>
      <c r="C737" s="234"/>
      <c r="D737" s="55" t="s">
        <v>388</v>
      </c>
      <c r="E737" s="53" t="s">
        <v>550</v>
      </c>
      <c r="F737" s="61">
        <v>29</v>
      </c>
      <c r="G737" s="235"/>
      <c r="H737" s="236"/>
      <c r="I737" s="237"/>
      <c r="J737" s="237"/>
    </row>
    <row r="738" spans="1:10" x14ac:dyDescent="0.25">
      <c r="A738" s="274"/>
      <c r="B738" s="233"/>
      <c r="C738" s="234"/>
      <c r="D738" s="55" t="s">
        <v>379</v>
      </c>
      <c r="E738" s="53" t="s">
        <v>161</v>
      </c>
      <c r="F738" s="61">
        <v>61</v>
      </c>
      <c r="G738" s="235"/>
      <c r="H738" s="236"/>
      <c r="I738" s="237"/>
      <c r="J738" s="237"/>
    </row>
    <row r="739" spans="1:10" x14ac:dyDescent="0.25">
      <c r="A739" s="274"/>
      <c r="B739" s="233"/>
      <c r="C739" s="234"/>
      <c r="D739" s="55" t="s">
        <v>379</v>
      </c>
      <c r="E739" s="53" t="s">
        <v>158</v>
      </c>
      <c r="F739" s="61">
        <v>16</v>
      </c>
      <c r="G739" s="235"/>
      <c r="H739" s="236"/>
      <c r="I739" s="237"/>
      <c r="J739" s="237"/>
    </row>
    <row r="740" spans="1:10" x14ac:dyDescent="0.25">
      <c r="A740" s="274"/>
      <c r="B740" s="233"/>
      <c r="C740" s="234"/>
      <c r="D740" s="55" t="s">
        <v>210</v>
      </c>
      <c r="E740" s="53" t="s">
        <v>104</v>
      </c>
      <c r="F740" s="61">
        <v>126</v>
      </c>
      <c r="G740" s="235"/>
      <c r="H740" s="236"/>
      <c r="I740" s="237"/>
      <c r="J740" s="237"/>
    </row>
    <row r="741" spans="1:10" x14ac:dyDescent="0.25">
      <c r="A741" s="274"/>
      <c r="B741" s="233"/>
      <c r="C741" s="234"/>
      <c r="D741" s="55" t="s">
        <v>210</v>
      </c>
      <c r="E741" s="53" t="s">
        <v>116</v>
      </c>
      <c r="F741" s="61">
        <v>36</v>
      </c>
      <c r="G741" s="235"/>
      <c r="H741" s="236"/>
      <c r="I741" s="237"/>
      <c r="J741" s="237"/>
    </row>
    <row r="742" spans="1:10" x14ac:dyDescent="0.25">
      <c r="A742" s="230">
        <v>199</v>
      </c>
      <c r="B742" s="228" t="s">
        <v>354</v>
      </c>
      <c r="C742" s="226" t="s">
        <v>355</v>
      </c>
      <c r="D742" s="141" t="s">
        <v>354</v>
      </c>
      <c r="E742" s="53" t="s">
        <v>156</v>
      </c>
      <c r="F742" s="61">
        <v>35</v>
      </c>
      <c r="G742" s="220">
        <v>394</v>
      </c>
      <c r="H742" s="222">
        <f>G742*1.9/365</f>
        <v>2.0509589041095886</v>
      </c>
      <c r="I742" s="224">
        <v>2</v>
      </c>
      <c r="J742" s="224">
        <v>2</v>
      </c>
    </row>
    <row r="743" spans="1:10" x14ac:dyDescent="0.25">
      <c r="A743" s="232"/>
      <c r="B743" s="233"/>
      <c r="C743" s="234"/>
      <c r="D743" s="141" t="s">
        <v>354</v>
      </c>
      <c r="E743" s="53" t="s">
        <v>355</v>
      </c>
      <c r="F743" s="61">
        <v>93</v>
      </c>
      <c r="G743" s="235"/>
      <c r="H743" s="236"/>
      <c r="I743" s="237"/>
      <c r="J743" s="237"/>
    </row>
    <row r="744" spans="1:10" x14ac:dyDescent="0.25">
      <c r="A744" s="232"/>
      <c r="B744" s="233"/>
      <c r="C744" s="234"/>
      <c r="D744" s="141" t="s">
        <v>354</v>
      </c>
      <c r="E744" s="53" t="s">
        <v>131</v>
      </c>
      <c r="F744" s="61">
        <v>30</v>
      </c>
      <c r="G744" s="235"/>
      <c r="H744" s="236"/>
      <c r="I744" s="237"/>
      <c r="J744" s="237"/>
    </row>
    <row r="745" spans="1:10" x14ac:dyDescent="0.25">
      <c r="A745" s="232"/>
      <c r="B745" s="233"/>
      <c r="C745" s="234"/>
      <c r="D745" s="55" t="s">
        <v>2</v>
      </c>
      <c r="E745" s="53" t="s">
        <v>382</v>
      </c>
      <c r="F745" s="61">
        <v>26</v>
      </c>
      <c r="G745" s="235"/>
      <c r="H745" s="236"/>
      <c r="I745" s="237"/>
      <c r="J745" s="237"/>
    </row>
    <row r="746" spans="1:10" x14ac:dyDescent="0.25">
      <c r="A746" s="232"/>
      <c r="B746" s="233"/>
      <c r="C746" s="234"/>
      <c r="D746" s="55" t="s">
        <v>2</v>
      </c>
      <c r="E746" s="53" t="s">
        <v>383</v>
      </c>
      <c r="F746" s="61">
        <v>63</v>
      </c>
      <c r="G746" s="235"/>
      <c r="H746" s="236"/>
      <c r="I746" s="237"/>
      <c r="J746" s="237"/>
    </row>
    <row r="747" spans="1:10" x14ac:dyDescent="0.25">
      <c r="A747" s="232"/>
      <c r="B747" s="233"/>
      <c r="C747" s="234"/>
      <c r="D747" s="55" t="s">
        <v>1</v>
      </c>
      <c r="E747" s="53" t="s">
        <v>277</v>
      </c>
      <c r="F747" s="61">
        <v>25</v>
      </c>
      <c r="G747" s="235"/>
      <c r="H747" s="236"/>
      <c r="I747" s="237"/>
      <c r="J747" s="237"/>
    </row>
    <row r="748" spans="1:10" x14ac:dyDescent="0.25">
      <c r="A748" s="232"/>
      <c r="B748" s="233"/>
      <c r="C748" s="234"/>
      <c r="D748" s="55" t="s">
        <v>1</v>
      </c>
      <c r="E748" s="53" t="s">
        <v>384</v>
      </c>
      <c r="F748" s="61">
        <v>41</v>
      </c>
      <c r="G748" s="235"/>
      <c r="H748" s="236"/>
      <c r="I748" s="237"/>
      <c r="J748" s="237"/>
    </row>
    <row r="749" spans="1:10" x14ac:dyDescent="0.25">
      <c r="A749" s="232"/>
      <c r="B749" s="233"/>
      <c r="C749" s="234"/>
      <c r="D749" s="55" t="s">
        <v>385</v>
      </c>
      <c r="E749" s="53" t="s">
        <v>68</v>
      </c>
      <c r="F749" s="61">
        <v>69</v>
      </c>
      <c r="G749" s="235"/>
      <c r="H749" s="236"/>
      <c r="I749" s="237"/>
      <c r="J749" s="237"/>
    </row>
    <row r="750" spans="1:10" x14ac:dyDescent="0.25">
      <c r="A750" s="231"/>
      <c r="B750" s="233"/>
      <c r="C750" s="234"/>
      <c r="D750" s="55" t="s">
        <v>385</v>
      </c>
      <c r="E750" s="53" t="s">
        <v>70</v>
      </c>
      <c r="F750" s="61">
        <v>12</v>
      </c>
      <c r="G750" s="221"/>
      <c r="H750" s="223"/>
      <c r="I750" s="225"/>
      <c r="J750" s="225"/>
    </row>
    <row r="751" spans="1:10" ht="16.5" x14ac:dyDescent="0.25">
      <c r="A751" s="157">
        <v>200</v>
      </c>
      <c r="B751" s="123" t="s">
        <v>354</v>
      </c>
      <c r="C751" s="114" t="s">
        <v>356</v>
      </c>
      <c r="D751" s="141" t="s">
        <v>354</v>
      </c>
      <c r="E751" s="53" t="s">
        <v>356</v>
      </c>
      <c r="F751" s="61">
        <v>204</v>
      </c>
      <c r="G751" s="126">
        <v>204</v>
      </c>
      <c r="H751" s="77">
        <f t="shared" ref="H751:H752" si="29">G751*1.9/365</f>
        <v>1.061917808219178</v>
      </c>
      <c r="I751" s="106">
        <v>1</v>
      </c>
      <c r="J751" s="106">
        <v>1</v>
      </c>
    </row>
    <row r="752" spans="1:10" ht="16.5" x14ac:dyDescent="0.25">
      <c r="A752" s="157">
        <v>201</v>
      </c>
      <c r="B752" s="123" t="s">
        <v>354</v>
      </c>
      <c r="C752" s="114" t="s">
        <v>240</v>
      </c>
      <c r="D752" s="141" t="s">
        <v>354</v>
      </c>
      <c r="E752" s="53" t="s">
        <v>240</v>
      </c>
      <c r="F752" s="61">
        <v>28</v>
      </c>
      <c r="G752" s="126">
        <v>28</v>
      </c>
      <c r="H752" s="77">
        <f t="shared" si="29"/>
        <v>0.14575342465753424</v>
      </c>
      <c r="I752" s="106">
        <v>2</v>
      </c>
      <c r="J752" s="106">
        <v>2</v>
      </c>
    </row>
    <row r="753" spans="1:10" x14ac:dyDescent="0.25">
      <c r="A753" s="230">
        <v>202</v>
      </c>
      <c r="B753" s="281" t="s">
        <v>354</v>
      </c>
      <c r="C753" s="226" t="s">
        <v>231</v>
      </c>
      <c r="D753" s="141" t="s">
        <v>354</v>
      </c>
      <c r="E753" s="53" t="s">
        <v>386</v>
      </c>
      <c r="F753" s="61">
        <v>36</v>
      </c>
      <c r="G753" s="220">
        <v>118</v>
      </c>
      <c r="H753" s="222">
        <f>G753*1.9/365</f>
        <v>0.61424657534246574</v>
      </c>
      <c r="I753" s="224">
        <v>2</v>
      </c>
      <c r="J753" s="224">
        <v>2</v>
      </c>
    </row>
    <row r="754" spans="1:10" x14ac:dyDescent="0.25">
      <c r="A754" s="231"/>
      <c r="B754" s="282"/>
      <c r="C754" s="234"/>
      <c r="D754" s="141" t="s">
        <v>354</v>
      </c>
      <c r="E754" s="53" t="s">
        <v>387</v>
      </c>
      <c r="F754" s="61">
        <v>82</v>
      </c>
      <c r="G754" s="221"/>
      <c r="H754" s="236"/>
      <c r="I754" s="225"/>
      <c r="J754" s="225"/>
    </row>
    <row r="755" spans="1:10" ht="16.5" x14ac:dyDescent="0.25">
      <c r="A755" s="157">
        <v>203</v>
      </c>
      <c r="B755" s="121" t="s">
        <v>357</v>
      </c>
      <c r="C755" s="110" t="s">
        <v>101</v>
      </c>
      <c r="D755" s="141" t="s">
        <v>354</v>
      </c>
      <c r="E755" s="53" t="s">
        <v>101</v>
      </c>
      <c r="F755" s="61">
        <v>158</v>
      </c>
      <c r="G755" s="126">
        <v>158</v>
      </c>
      <c r="H755" s="77">
        <f>G755*1.9/365</f>
        <v>0.82246575342465755</v>
      </c>
      <c r="I755" s="106">
        <v>1</v>
      </c>
      <c r="J755" s="106">
        <v>1</v>
      </c>
    </row>
    <row r="756" spans="1:10" ht="16.5" x14ac:dyDescent="0.25">
      <c r="A756" s="157">
        <v>204</v>
      </c>
      <c r="B756" s="115" t="s">
        <v>363</v>
      </c>
      <c r="C756" s="114" t="s">
        <v>365</v>
      </c>
      <c r="D756" s="55" t="s">
        <v>4</v>
      </c>
      <c r="E756" s="53" t="s">
        <v>365</v>
      </c>
      <c r="F756" s="61">
        <v>398</v>
      </c>
      <c r="G756" s="126">
        <v>398</v>
      </c>
      <c r="H756" s="77">
        <f>G756*1.9/365</f>
        <v>2.071780821917808</v>
      </c>
      <c r="I756" s="106">
        <v>2</v>
      </c>
      <c r="J756" s="106">
        <v>2</v>
      </c>
    </row>
    <row r="757" spans="1:10" ht="16.5" x14ac:dyDescent="0.25">
      <c r="A757" s="156">
        <v>205</v>
      </c>
      <c r="B757" s="115" t="s">
        <v>665</v>
      </c>
      <c r="C757" s="114">
        <v>157</v>
      </c>
      <c r="D757" s="55" t="s">
        <v>665</v>
      </c>
      <c r="E757" s="53" t="s">
        <v>303</v>
      </c>
      <c r="F757" s="61">
        <v>100</v>
      </c>
      <c r="G757" s="126">
        <v>100</v>
      </c>
      <c r="H757" s="77">
        <f t="shared" ref="H757:H758" si="30">G757*1.9/365</f>
        <v>0.52054794520547942</v>
      </c>
      <c r="I757" s="106">
        <v>2</v>
      </c>
      <c r="J757" s="106">
        <v>2</v>
      </c>
    </row>
    <row r="758" spans="1:10" ht="16.5" x14ac:dyDescent="0.25">
      <c r="A758" s="156">
        <v>206</v>
      </c>
      <c r="B758" s="123" t="s">
        <v>609</v>
      </c>
      <c r="C758" s="122">
        <v>95</v>
      </c>
      <c r="D758" s="55" t="s">
        <v>609</v>
      </c>
      <c r="E758" s="53" t="s">
        <v>101</v>
      </c>
      <c r="F758" s="61">
        <v>257</v>
      </c>
      <c r="G758" s="111">
        <v>257</v>
      </c>
      <c r="H758" s="77">
        <f t="shared" si="30"/>
        <v>1.337808219178082</v>
      </c>
      <c r="I758" s="107">
        <v>2</v>
      </c>
      <c r="J758" s="107">
        <v>3</v>
      </c>
    </row>
    <row r="759" spans="1:10" x14ac:dyDescent="0.25">
      <c r="A759" s="273">
        <v>207</v>
      </c>
      <c r="B759" s="228" t="s">
        <v>609</v>
      </c>
      <c r="C759" s="238">
        <v>61</v>
      </c>
      <c r="D759" s="55" t="s">
        <v>609</v>
      </c>
      <c r="E759" s="53" t="s">
        <v>94</v>
      </c>
      <c r="F759" s="61">
        <v>56</v>
      </c>
      <c r="G759" s="220">
        <v>217</v>
      </c>
      <c r="H759" s="222">
        <f>G759*1.9/365</f>
        <v>1.1295890410958902</v>
      </c>
      <c r="I759" s="224">
        <v>2</v>
      </c>
      <c r="J759" s="224">
        <v>2</v>
      </c>
    </row>
    <row r="760" spans="1:10" x14ac:dyDescent="0.25">
      <c r="A760" s="274"/>
      <c r="B760" s="233"/>
      <c r="C760" s="239"/>
      <c r="D760" s="55" t="s">
        <v>609</v>
      </c>
      <c r="E760" s="53" t="s">
        <v>93</v>
      </c>
      <c r="F760" s="61">
        <v>121</v>
      </c>
      <c r="G760" s="235"/>
      <c r="H760" s="236"/>
      <c r="I760" s="237"/>
      <c r="J760" s="237"/>
    </row>
    <row r="761" spans="1:10" x14ac:dyDescent="0.25">
      <c r="A761" s="274"/>
      <c r="B761" s="233"/>
      <c r="C761" s="239"/>
      <c r="D761" s="55" t="s">
        <v>28</v>
      </c>
      <c r="E761" s="53" t="s">
        <v>191</v>
      </c>
      <c r="F761" s="61">
        <v>40</v>
      </c>
      <c r="G761" s="235"/>
      <c r="H761" s="223"/>
      <c r="I761" s="237"/>
      <c r="J761" s="237"/>
    </row>
    <row r="762" spans="1:10" x14ac:dyDescent="0.25">
      <c r="A762" s="273">
        <v>208</v>
      </c>
      <c r="B762" s="228" t="s">
        <v>429</v>
      </c>
      <c r="C762" s="238">
        <v>4</v>
      </c>
      <c r="D762" s="55" t="s">
        <v>569</v>
      </c>
      <c r="E762" s="53" t="s">
        <v>119</v>
      </c>
      <c r="F762" s="61">
        <v>92</v>
      </c>
      <c r="G762" s="220">
        <v>238</v>
      </c>
      <c r="H762" s="222">
        <f>G762*1.9/365</f>
        <v>1.238904109589041</v>
      </c>
      <c r="I762" s="224">
        <v>2</v>
      </c>
      <c r="J762" s="224">
        <v>2</v>
      </c>
    </row>
    <row r="763" spans="1:10" x14ac:dyDescent="0.25">
      <c r="A763" s="274"/>
      <c r="B763" s="233"/>
      <c r="C763" s="239"/>
      <c r="D763" s="55" t="s">
        <v>388</v>
      </c>
      <c r="E763" s="53" t="s">
        <v>570</v>
      </c>
      <c r="F763" s="61">
        <v>146</v>
      </c>
      <c r="G763" s="235"/>
      <c r="H763" s="236"/>
      <c r="I763" s="237"/>
      <c r="J763" s="237"/>
    </row>
    <row r="764" spans="1:10" ht="16.5" x14ac:dyDescent="0.25">
      <c r="A764" s="156">
        <v>209</v>
      </c>
      <c r="B764" s="115" t="s">
        <v>431</v>
      </c>
      <c r="C764" s="120">
        <v>73</v>
      </c>
      <c r="D764" s="55" t="s">
        <v>431</v>
      </c>
      <c r="E764" s="53" t="s">
        <v>69</v>
      </c>
      <c r="F764" s="99" t="s">
        <v>636</v>
      </c>
      <c r="G764" s="111"/>
      <c r="H764" s="77">
        <f>G764*1.9/365</f>
        <v>0</v>
      </c>
      <c r="I764" s="107"/>
      <c r="J764" s="107"/>
    </row>
    <row r="765" spans="1:10" x14ac:dyDescent="0.25">
      <c r="A765" s="273">
        <v>210</v>
      </c>
      <c r="B765" s="228" t="s">
        <v>431</v>
      </c>
      <c r="C765" s="238">
        <v>37</v>
      </c>
      <c r="D765" s="55" t="s">
        <v>431</v>
      </c>
      <c r="E765" s="53" t="s">
        <v>85</v>
      </c>
      <c r="F765" s="61">
        <v>163</v>
      </c>
      <c r="G765" s="220">
        <v>441</v>
      </c>
      <c r="H765" s="222">
        <f>G765*1.9/365</f>
        <v>2.2956164383561641</v>
      </c>
      <c r="I765" s="224">
        <v>3</v>
      </c>
      <c r="J765" s="224">
        <v>4</v>
      </c>
    </row>
    <row r="766" spans="1:10" x14ac:dyDescent="0.25">
      <c r="A766" s="274"/>
      <c r="B766" s="233"/>
      <c r="C766" s="239"/>
      <c r="D766" s="55" t="s">
        <v>431</v>
      </c>
      <c r="E766" s="53" t="s">
        <v>97</v>
      </c>
      <c r="F766" s="61">
        <v>152</v>
      </c>
      <c r="G766" s="235"/>
      <c r="H766" s="236"/>
      <c r="I766" s="237"/>
      <c r="J766" s="237"/>
    </row>
    <row r="767" spans="1:10" x14ac:dyDescent="0.25">
      <c r="A767" s="274"/>
      <c r="B767" s="233"/>
      <c r="C767" s="239"/>
      <c r="D767" s="55" t="s">
        <v>431</v>
      </c>
      <c r="E767" s="53" t="s">
        <v>76</v>
      </c>
      <c r="F767" s="61">
        <v>126</v>
      </c>
      <c r="G767" s="235"/>
      <c r="H767" s="223"/>
      <c r="I767" s="237"/>
      <c r="J767" s="237"/>
    </row>
    <row r="768" spans="1:10" x14ac:dyDescent="0.25">
      <c r="A768" s="273">
        <v>211</v>
      </c>
      <c r="B768" s="228" t="s">
        <v>431</v>
      </c>
      <c r="C768" s="238">
        <v>93</v>
      </c>
      <c r="D768" s="55" t="s">
        <v>431</v>
      </c>
      <c r="E768" s="53" t="s">
        <v>100</v>
      </c>
      <c r="F768" s="61">
        <v>116</v>
      </c>
      <c r="G768" s="220">
        <f>SUM(F769,F770,F771,F768)</f>
        <v>464</v>
      </c>
      <c r="H768" s="222">
        <f>G768*1.9/365</f>
        <v>2.4153424657534246</v>
      </c>
      <c r="I768" s="224">
        <v>2</v>
      </c>
      <c r="J768" s="224">
        <v>2</v>
      </c>
    </row>
    <row r="769" spans="1:10" x14ac:dyDescent="0.25">
      <c r="A769" s="274"/>
      <c r="B769" s="233"/>
      <c r="C769" s="239"/>
      <c r="D769" s="55" t="s">
        <v>431</v>
      </c>
      <c r="E769" s="53" t="s">
        <v>571</v>
      </c>
      <c r="F769" s="61">
        <v>124</v>
      </c>
      <c r="G769" s="235"/>
      <c r="H769" s="236"/>
      <c r="I769" s="237"/>
      <c r="J769" s="237"/>
    </row>
    <row r="770" spans="1:10" x14ac:dyDescent="0.25">
      <c r="A770" s="274"/>
      <c r="B770" s="233"/>
      <c r="C770" s="239"/>
      <c r="D770" s="55" t="s">
        <v>431</v>
      </c>
      <c r="E770" s="53" t="s">
        <v>101</v>
      </c>
      <c r="F770" s="61">
        <v>110</v>
      </c>
      <c r="G770" s="235"/>
      <c r="H770" s="236"/>
      <c r="I770" s="237"/>
      <c r="J770" s="237"/>
    </row>
    <row r="771" spans="1:10" x14ac:dyDescent="0.25">
      <c r="A771" s="274"/>
      <c r="B771" s="233"/>
      <c r="C771" s="239"/>
      <c r="D771" s="55" t="s">
        <v>431</v>
      </c>
      <c r="E771" s="53" t="s">
        <v>322</v>
      </c>
      <c r="F771" s="61">
        <v>114</v>
      </c>
      <c r="G771" s="221"/>
      <c r="H771" s="223"/>
      <c r="I771" s="237"/>
      <c r="J771" s="237"/>
    </row>
    <row r="772" spans="1:10" x14ac:dyDescent="0.25">
      <c r="A772" s="273">
        <v>212</v>
      </c>
      <c r="B772" s="228" t="s">
        <v>431</v>
      </c>
      <c r="C772" s="226" t="s">
        <v>433</v>
      </c>
      <c r="D772" s="55" t="s">
        <v>431</v>
      </c>
      <c r="E772" s="53" t="s">
        <v>433</v>
      </c>
      <c r="F772" s="61">
        <v>22</v>
      </c>
      <c r="G772" s="220">
        <f>SUM(F773,F774,F775,F772)</f>
        <v>106</v>
      </c>
      <c r="H772" s="222">
        <f>G772*1.9/365</f>
        <v>0.5517808219178082</v>
      </c>
      <c r="I772" s="224">
        <v>1</v>
      </c>
      <c r="J772" s="224">
        <v>1</v>
      </c>
    </row>
    <row r="773" spans="1:10" x14ac:dyDescent="0.25">
      <c r="A773" s="274"/>
      <c r="B773" s="335"/>
      <c r="C773" s="336"/>
      <c r="D773" s="55" t="s">
        <v>431</v>
      </c>
      <c r="E773" s="53" t="s">
        <v>572</v>
      </c>
      <c r="F773" s="61">
        <v>29</v>
      </c>
      <c r="G773" s="235"/>
      <c r="H773" s="236"/>
      <c r="I773" s="237"/>
      <c r="J773" s="237"/>
    </row>
    <row r="774" spans="1:10" x14ac:dyDescent="0.25">
      <c r="A774" s="274"/>
      <c r="B774" s="335"/>
      <c r="C774" s="336"/>
      <c r="D774" s="55" t="s">
        <v>431</v>
      </c>
      <c r="E774" s="53" t="s">
        <v>457</v>
      </c>
      <c r="F774" s="61">
        <v>12</v>
      </c>
      <c r="G774" s="235"/>
      <c r="H774" s="236"/>
      <c r="I774" s="237"/>
      <c r="J774" s="237"/>
    </row>
    <row r="775" spans="1:10" x14ac:dyDescent="0.25">
      <c r="A775" s="274"/>
      <c r="B775" s="335"/>
      <c r="C775" s="336"/>
      <c r="D775" s="55" t="s">
        <v>431</v>
      </c>
      <c r="E775" s="53" t="s">
        <v>574</v>
      </c>
      <c r="F775" s="61">
        <v>43</v>
      </c>
      <c r="G775" s="221"/>
      <c r="H775" s="223"/>
      <c r="I775" s="237"/>
      <c r="J775" s="237"/>
    </row>
    <row r="776" spans="1:10" ht="16.5" x14ac:dyDescent="0.25">
      <c r="A776" s="156">
        <v>213</v>
      </c>
      <c r="B776" s="115" t="s">
        <v>431</v>
      </c>
      <c r="C776" s="120">
        <v>99</v>
      </c>
      <c r="D776" s="55" t="s">
        <v>431</v>
      </c>
      <c r="E776" s="53" t="s">
        <v>323</v>
      </c>
      <c r="F776" s="61">
        <v>172</v>
      </c>
      <c r="G776" s="111">
        <v>172</v>
      </c>
      <c r="H776" s="77">
        <f t="shared" ref="H776:H777" si="31">G776*1.9/365</f>
        <v>0.89534246575342469</v>
      </c>
      <c r="I776" s="107">
        <v>1</v>
      </c>
      <c r="J776" s="107">
        <v>1</v>
      </c>
    </row>
    <row r="777" spans="1:10" ht="16.5" x14ac:dyDescent="0.25">
      <c r="A777" s="156">
        <v>214</v>
      </c>
      <c r="B777" s="115" t="s">
        <v>431</v>
      </c>
      <c r="C777" s="120">
        <v>97</v>
      </c>
      <c r="D777" s="55" t="s">
        <v>431</v>
      </c>
      <c r="E777" s="53" t="s">
        <v>240</v>
      </c>
      <c r="F777" s="61">
        <v>353</v>
      </c>
      <c r="G777" s="111">
        <v>353</v>
      </c>
      <c r="H777" s="77">
        <f t="shared" si="31"/>
        <v>1.8375342465753424</v>
      </c>
      <c r="I777" s="107">
        <v>2</v>
      </c>
      <c r="J777" s="107">
        <v>2</v>
      </c>
    </row>
    <row r="778" spans="1:10" ht="16.5" x14ac:dyDescent="0.25">
      <c r="A778" s="155">
        <v>215</v>
      </c>
      <c r="B778" s="43" t="s">
        <v>431</v>
      </c>
      <c r="C778" s="82" t="s">
        <v>186</v>
      </c>
      <c r="D778" s="55" t="s">
        <v>431</v>
      </c>
      <c r="E778" s="53" t="s">
        <v>186</v>
      </c>
      <c r="F778" s="61">
        <v>272</v>
      </c>
      <c r="G778" s="126">
        <v>272</v>
      </c>
      <c r="H778" s="77">
        <f>G778*1.9/365</f>
        <v>1.4158904109589039</v>
      </c>
      <c r="I778" s="106">
        <v>2</v>
      </c>
      <c r="J778" s="106">
        <v>2</v>
      </c>
    </row>
    <row r="779" spans="1:10" ht="16.5" x14ac:dyDescent="0.25">
      <c r="A779" s="160">
        <v>216</v>
      </c>
      <c r="B779" s="43" t="s">
        <v>431</v>
      </c>
      <c r="C779" s="81" t="s">
        <v>434</v>
      </c>
      <c r="D779" s="141" t="s">
        <v>431</v>
      </c>
      <c r="E779" s="142" t="s">
        <v>434</v>
      </c>
      <c r="F779" s="98">
        <v>405</v>
      </c>
      <c r="G779" s="112">
        <v>405</v>
      </c>
      <c r="H779" s="77">
        <f>G779*1.9/365</f>
        <v>2.1082191780821917</v>
      </c>
      <c r="I779" s="108">
        <v>2</v>
      </c>
      <c r="J779" s="108">
        <v>2</v>
      </c>
    </row>
    <row r="780" spans="1:10" x14ac:dyDescent="0.25">
      <c r="A780" s="230">
        <v>217</v>
      </c>
      <c r="B780" s="228" t="s">
        <v>608</v>
      </c>
      <c r="C780" s="238">
        <v>29</v>
      </c>
      <c r="D780" s="55" t="s">
        <v>599</v>
      </c>
      <c r="E780" s="53" t="s">
        <v>7</v>
      </c>
      <c r="F780" s="61">
        <v>75</v>
      </c>
      <c r="G780" s="220">
        <f>SUM(F781,F782,F783,F780)</f>
        <v>211</v>
      </c>
      <c r="H780" s="222">
        <f>G780*1.9/365</f>
        <v>1.0983561643835615</v>
      </c>
      <c r="I780" s="224">
        <v>2</v>
      </c>
      <c r="J780" s="224">
        <v>3</v>
      </c>
    </row>
    <row r="781" spans="1:10" x14ac:dyDescent="0.25">
      <c r="A781" s="232"/>
      <c r="B781" s="233"/>
      <c r="C781" s="239"/>
      <c r="D781" s="55" t="s">
        <v>28</v>
      </c>
      <c r="E781" s="53" t="s">
        <v>423</v>
      </c>
      <c r="F781" s="61">
        <v>51</v>
      </c>
      <c r="G781" s="235"/>
      <c r="H781" s="236"/>
      <c r="I781" s="237"/>
      <c r="J781" s="237"/>
    </row>
    <row r="782" spans="1:10" x14ac:dyDescent="0.25">
      <c r="A782" s="232"/>
      <c r="B782" s="233"/>
      <c r="C782" s="239"/>
      <c r="D782" s="55" t="s">
        <v>28</v>
      </c>
      <c r="E782" s="53" t="s">
        <v>424</v>
      </c>
      <c r="F782" s="61">
        <v>36</v>
      </c>
      <c r="G782" s="235"/>
      <c r="H782" s="236"/>
      <c r="I782" s="237"/>
      <c r="J782" s="237"/>
    </row>
    <row r="783" spans="1:10" x14ac:dyDescent="0.25">
      <c r="A783" s="232"/>
      <c r="B783" s="229"/>
      <c r="C783" s="240"/>
      <c r="D783" s="55" t="s">
        <v>28</v>
      </c>
      <c r="E783" s="53" t="s">
        <v>425</v>
      </c>
      <c r="F783" s="61">
        <v>49</v>
      </c>
      <c r="G783" s="221"/>
      <c r="H783" s="223"/>
      <c r="I783" s="225"/>
      <c r="J783" s="225"/>
    </row>
    <row r="784" spans="1:10" ht="16.5" x14ac:dyDescent="0.25">
      <c r="A784" s="159">
        <v>218</v>
      </c>
      <c r="B784" s="117" t="s">
        <v>608</v>
      </c>
      <c r="C784" s="118" t="s">
        <v>119</v>
      </c>
      <c r="D784" s="55" t="s">
        <v>599</v>
      </c>
      <c r="E784" s="53" t="s">
        <v>119</v>
      </c>
      <c r="F784" s="61">
        <v>155</v>
      </c>
      <c r="G784" s="126">
        <v>155</v>
      </c>
      <c r="H784" s="77">
        <f t="shared" ref="H784:H785" si="32">G784*1.9/365</f>
        <v>0.80684931506849311</v>
      </c>
      <c r="I784" s="106">
        <v>1</v>
      </c>
      <c r="J784" s="106">
        <v>1</v>
      </c>
    </row>
    <row r="785" spans="1:10" ht="16.5" x14ac:dyDescent="0.25">
      <c r="A785" s="159">
        <v>219</v>
      </c>
      <c r="B785" s="115" t="s">
        <v>608</v>
      </c>
      <c r="C785" s="114" t="s">
        <v>102</v>
      </c>
      <c r="D785" s="55" t="s">
        <v>599</v>
      </c>
      <c r="E785" s="53" t="s">
        <v>102</v>
      </c>
      <c r="F785" s="61">
        <v>111</v>
      </c>
      <c r="G785" s="126">
        <v>111</v>
      </c>
      <c r="H785" s="77">
        <f t="shared" si="32"/>
        <v>0.57780821917808212</v>
      </c>
      <c r="I785" s="106">
        <v>1</v>
      </c>
      <c r="J785" s="106">
        <v>1</v>
      </c>
    </row>
    <row r="786" spans="1:10" x14ac:dyDescent="0.25">
      <c r="A786" s="230">
        <v>220</v>
      </c>
      <c r="B786" s="228" t="s">
        <v>608</v>
      </c>
      <c r="C786" s="238">
        <v>64</v>
      </c>
      <c r="D786" s="55" t="s">
        <v>599</v>
      </c>
      <c r="E786" s="53" t="s">
        <v>426</v>
      </c>
      <c r="F786" s="61">
        <v>171</v>
      </c>
      <c r="G786" s="220">
        <v>396</v>
      </c>
      <c r="H786" s="222">
        <f>G786*1.9/365</f>
        <v>2.0613698630136987</v>
      </c>
      <c r="I786" s="224">
        <v>3</v>
      </c>
      <c r="J786" s="224">
        <v>3</v>
      </c>
    </row>
    <row r="787" spans="1:10" x14ac:dyDescent="0.25">
      <c r="A787" s="232"/>
      <c r="B787" s="233"/>
      <c r="C787" s="239"/>
      <c r="D787" s="55" t="s">
        <v>599</v>
      </c>
      <c r="E787" s="53" t="s">
        <v>230</v>
      </c>
      <c r="F787" s="61">
        <v>225</v>
      </c>
      <c r="G787" s="221"/>
      <c r="H787" s="236"/>
      <c r="I787" s="225"/>
      <c r="J787" s="225"/>
    </row>
    <row r="788" spans="1:10" x14ac:dyDescent="0.25">
      <c r="A788" s="273">
        <v>221</v>
      </c>
      <c r="B788" s="228" t="s">
        <v>435</v>
      </c>
      <c r="C788" s="226" t="s">
        <v>76</v>
      </c>
      <c r="D788" s="55" t="s">
        <v>435</v>
      </c>
      <c r="E788" s="53" t="s">
        <v>112</v>
      </c>
      <c r="F788" s="61">
        <v>1</v>
      </c>
      <c r="G788" s="220">
        <v>239</v>
      </c>
      <c r="H788" s="222">
        <f>G788*1.9/365</f>
        <v>1.2441095890410958</v>
      </c>
      <c r="I788" s="224">
        <v>2</v>
      </c>
      <c r="J788" s="224">
        <v>2</v>
      </c>
    </row>
    <row r="789" spans="1:10" x14ac:dyDescent="0.25">
      <c r="A789" s="274"/>
      <c r="B789" s="233"/>
      <c r="C789" s="234"/>
      <c r="D789" s="55" t="s">
        <v>435</v>
      </c>
      <c r="E789" s="53" t="s">
        <v>113</v>
      </c>
      <c r="F789" s="61">
        <v>4</v>
      </c>
      <c r="G789" s="235"/>
      <c r="H789" s="236"/>
      <c r="I789" s="237"/>
      <c r="J789" s="237"/>
    </row>
    <row r="790" spans="1:10" x14ac:dyDescent="0.25">
      <c r="A790" s="274"/>
      <c r="B790" s="233"/>
      <c r="C790" s="234"/>
      <c r="D790" s="55" t="s">
        <v>435</v>
      </c>
      <c r="E790" s="53" t="s">
        <v>115</v>
      </c>
      <c r="F790" s="61">
        <v>13</v>
      </c>
      <c r="G790" s="235"/>
      <c r="H790" s="236"/>
      <c r="I790" s="237"/>
      <c r="J790" s="237"/>
    </row>
    <row r="791" spans="1:10" x14ac:dyDescent="0.25">
      <c r="A791" s="274"/>
      <c r="B791" s="233"/>
      <c r="C791" s="234"/>
      <c r="D791" s="55" t="s">
        <v>435</v>
      </c>
      <c r="E791" s="53" t="s">
        <v>298</v>
      </c>
      <c r="F791" s="61">
        <v>47</v>
      </c>
      <c r="G791" s="235"/>
      <c r="H791" s="236"/>
      <c r="I791" s="237"/>
      <c r="J791" s="237"/>
    </row>
    <row r="792" spans="1:10" x14ac:dyDescent="0.25">
      <c r="A792" s="274"/>
      <c r="B792" s="233"/>
      <c r="C792" s="234"/>
      <c r="D792" s="55" t="s">
        <v>435</v>
      </c>
      <c r="E792" s="53" t="s">
        <v>76</v>
      </c>
      <c r="F792" s="61">
        <v>124</v>
      </c>
      <c r="G792" s="235"/>
      <c r="H792" s="236"/>
      <c r="I792" s="237"/>
      <c r="J792" s="237"/>
    </row>
    <row r="793" spans="1:10" x14ac:dyDescent="0.25">
      <c r="A793" s="274"/>
      <c r="B793" s="233"/>
      <c r="C793" s="234"/>
      <c r="D793" s="55" t="s">
        <v>28</v>
      </c>
      <c r="E793" s="53" t="s">
        <v>547</v>
      </c>
      <c r="F793" s="61">
        <v>28</v>
      </c>
      <c r="G793" s="235"/>
      <c r="H793" s="236"/>
      <c r="I793" s="237"/>
      <c r="J793" s="237"/>
    </row>
    <row r="794" spans="1:10" x14ac:dyDescent="0.25">
      <c r="A794" s="274"/>
      <c r="B794" s="233"/>
      <c r="C794" s="234"/>
      <c r="D794" s="55" t="s">
        <v>28</v>
      </c>
      <c r="E794" s="53" t="s">
        <v>412</v>
      </c>
      <c r="F794" s="61">
        <v>22</v>
      </c>
      <c r="G794" s="221"/>
      <c r="H794" s="223"/>
      <c r="I794" s="225"/>
      <c r="J794" s="225"/>
    </row>
    <row r="795" spans="1:10" x14ac:dyDescent="0.25">
      <c r="A795" s="273">
        <v>222</v>
      </c>
      <c r="B795" s="228" t="s">
        <v>1</v>
      </c>
      <c r="C795" s="226">
        <v>204</v>
      </c>
      <c r="D795" s="55" t="s">
        <v>1</v>
      </c>
      <c r="E795" s="53" t="s">
        <v>548</v>
      </c>
      <c r="F795" s="61">
        <v>125</v>
      </c>
      <c r="G795" s="220">
        <v>478</v>
      </c>
      <c r="H795" s="222">
        <f>G795*1.9/365</f>
        <v>2.4882191780821916</v>
      </c>
      <c r="I795" s="224">
        <v>3</v>
      </c>
      <c r="J795" s="224">
        <v>4</v>
      </c>
    </row>
    <row r="796" spans="1:10" x14ac:dyDescent="0.25">
      <c r="A796" s="274"/>
      <c r="B796" s="233"/>
      <c r="C796" s="234"/>
      <c r="D796" s="55" t="s">
        <v>584</v>
      </c>
      <c r="E796" s="53" t="s">
        <v>302</v>
      </c>
      <c r="F796" s="61">
        <v>173</v>
      </c>
      <c r="G796" s="235"/>
      <c r="H796" s="236"/>
      <c r="I796" s="237"/>
      <c r="J796" s="237"/>
    </row>
    <row r="797" spans="1:10" x14ac:dyDescent="0.25">
      <c r="A797" s="274"/>
      <c r="B797" s="233"/>
      <c r="C797" s="234"/>
      <c r="D797" s="55" t="s">
        <v>584</v>
      </c>
      <c r="E797" s="53" t="s">
        <v>580</v>
      </c>
      <c r="F797" s="61">
        <v>4</v>
      </c>
      <c r="G797" s="235"/>
      <c r="H797" s="236"/>
      <c r="I797" s="237"/>
      <c r="J797" s="237"/>
    </row>
    <row r="798" spans="1:10" x14ac:dyDescent="0.25">
      <c r="A798" s="274"/>
      <c r="B798" s="233"/>
      <c r="C798" s="234"/>
      <c r="D798" s="55" t="s">
        <v>584</v>
      </c>
      <c r="E798" s="53" t="s">
        <v>619</v>
      </c>
      <c r="F798" s="61">
        <v>6</v>
      </c>
      <c r="G798" s="235"/>
      <c r="H798" s="236"/>
      <c r="I798" s="237"/>
      <c r="J798" s="237"/>
    </row>
    <row r="799" spans="1:10" x14ac:dyDescent="0.25">
      <c r="A799" s="274"/>
      <c r="B799" s="233"/>
      <c r="C799" s="234"/>
      <c r="D799" s="55" t="s">
        <v>584</v>
      </c>
      <c r="E799" s="53" t="s">
        <v>620</v>
      </c>
      <c r="F799" s="61">
        <v>4</v>
      </c>
      <c r="G799" s="235"/>
      <c r="H799" s="236"/>
      <c r="I799" s="237"/>
      <c r="J799" s="237"/>
    </row>
    <row r="800" spans="1:10" x14ac:dyDescent="0.25">
      <c r="A800" s="274"/>
      <c r="B800" s="233"/>
      <c r="C800" s="234"/>
      <c r="D800" s="55" t="s">
        <v>584</v>
      </c>
      <c r="E800" s="53" t="s">
        <v>621</v>
      </c>
      <c r="F800" s="61">
        <v>2</v>
      </c>
      <c r="G800" s="235"/>
      <c r="H800" s="236"/>
      <c r="I800" s="237"/>
      <c r="J800" s="237"/>
    </row>
    <row r="801" spans="1:10" x14ac:dyDescent="0.25">
      <c r="A801" s="274"/>
      <c r="B801" s="233"/>
      <c r="C801" s="234"/>
      <c r="D801" s="55" t="s">
        <v>584</v>
      </c>
      <c r="E801" s="53" t="s">
        <v>465</v>
      </c>
      <c r="F801" s="61">
        <v>13</v>
      </c>
      <c r="G801" s="235"/>
      <c r="H801" s="236"/>
      <c r="I801" s="237"/>
      <c r="J801" s="237"/>
    </row>
    <row r="802" spans="1:10" x14ac:dyDescent="0.25">
      <c r="A802" s="274"/>
      <c r="B802" s="233"/>
      <c r="C802" s="234"/>
      <c r="D802" s="55" t="s">
        <v>584</v>
      </c>
      <c r="E802" s="53" t="s">
        <v>382</v>
      </c>
      <c r="F802" s="61">
        <v>15</v>
      </c>
      <c r="G802" s="235"/>
      <c r="H802" s="236"/>
      <c r="I802" s="237"/>
      <c r="J802" s="237"/>
    </row>
    <row r="803" spans="1:10" x14ac:dyDescent="0.25">
      <c r="A803" s="274"/>
      <c r="B803" s="233"/>
      <c r="C803" s="234"/>
      <c r="D803" s="55" t="s">
        <v>431</v>
      </c>
      <c r="E803" s="53" t="s">
        <v>549</v>
      </c>
      <c r="F803" s="61">
        <v>136</v>
      </c>
      <c r="G803" s="221"/>
      <c r="H803" s="223"/>
      <c r="I803" s="225"/>
      <c r="J803" s="225"/>
    </row>
    <row r="804" spans="1:10" x14ac:dyDescent="0.25">
      <c r="A804" s="273">
        <v>223</v>
      </c>
      <c r="B804" s="228" t="s">
        <v>1</v>
      </c>
      <c r="C804" s="238">
        <v>214</v>
      </c>
      <c r="D804" s="55" t="s">
        <v>1</v>
      </c>
      <c r="E804" s="53" t="s">
        <v>550</v>
      </c>
      <c r="F804" s="61">
        <v>78</v>
      </c>
      <c r="G804" s="220">
        <v>162</v>
      </c>
      <c r="H804" s="222">
        <f t="shared" ref="H804" si="33">G804*1.9/365</f>
        <v>0.84328767123287673</v>
      </c>
      <c r="I804" s="224">
        <v>1</v>
      </c>
      <c r="J804" s="224">
        <v>1</v>
      </c>
    </row>
    <row r="805" spans="1:10" x14ac:dyDescent="0.25">
      <c r="A805" s="274"/>
      <c r="B805" s="233"/>
      <c r="C805" s="239"/>
      <c r="D805" s="55" t="s">
        <v>1</v>
      </c>
      <c r="E805" s="53" t="s">
        <v>283</v>
      </c>
      <c r="F805" s="61">
        <v>84</v>
      </c>
      <c r="G805" s="221"/>
      <c r="H805" s="236"/>
      <c r="I805" s="225"/>
      <c r="J805" s="225"/>
    </row>
    <row r="806" spans="1:10" x14ac:dyDescent="0.25">
      <c r="A806" s="230">
        <v>224</v>
      </c>
      <c r="B806" s="228" t="s">
        <v>1</v>
      </c>
      <c r="C806" s="238">
        <v>241</v>
      </c>
      <c r="D806" s="55" t="s">
        <v>1</v>
      </c>
      <c r="E806" s="53" t="s">
        <v>335</v>
      </c>
      <c r="F806" s="61">
        <v>272</v>
      </c>
      <c r="G806" s="220">
        <v>293</v>
      </c>
      <c r="H806" s="222">
        <f t="shared" ref="H806" si="34">G806*1.9/365</f>
        <v>1.5252054794520546</v>
      </c>
      <c r="I806" s="224">
        <v>2</v>
      </c>
      <c r="J806" s="224">
        <v>2</v>
      </c>
    </row>
    <row r="807" spans="1:10" x14ac:dyDescent="0.25">
      <c r="A807" s="231"/>
      <c r="B807" s="229"/>
      <c r="C807" s="240"/>
      <c r="D807" s="55" t="s">
        <v>1</v>
      </c>
      <c r="E807" s="53" t="s">
        <v>490</v>
      </c>
      <c r="F807" s="61">
        <v>21</v>
      </c>
      <c r="G807" s="221"/>
      <c r="H807" s="236"/>
      <c r="I807" s="225"/>
      <c r="J807" s="225"/>
    </row>
    <row r="808" spans="1:10" ht="16.5" x14ac:dyDescent="0.25">
      <c r="A808" s="155">
        <v>225</v>
      </c>
      <c r="B808" s="43" t="s">
        <v>363</v>
      </c>
      <c r="C808" s="49" t="s">
        <v>369</v>
      </c>
      <c r="D808" s="140" t="s">
        <v>4</v>
      </c>
      <c r="E808" s="53" t="s">
        <v>369</v>
      </c>
      <c r="F808" s="61">
        <v>18</v>
      </c>
      <c r="G808" s="126">
        <v>18</v>
      </c>
      <c r="H808" s="77">
        <f t="shared" ref="H808:H809" si="35">G808*1.9/365</f>
        <v>9.3698630136986288E-2</v>
      </c>
      <c r="I808" s="106">
        <v>1</v>
      </c>
      <c r="J808" s="106">
        <v>1</v>
      </c>
    </row>
    <row r="809" spans="1:10" ht="16.5" x14ac:dyDescent="0.25">
      <c r="A809" s="159">
        <v>226</v>
      </c>
      <c r="B809" s="115" t="s">
        <v>363</v>
      </c>
      <c r="C809" s="122">
        <v>302</v>
      </c>
      <c r="D809" s="140" t="s">
        <v>4</v>
      </c>
      <c r="E809" s="53" t="s">
        <v>406</v>
      </c>
      <c r="F809" s="61">
        <v>34</v>
      </c>
      <c r="G809" s="126">
        <v>34</v>
      </c>
      <c r="H809" s="77">
        <f t="shared" si="35"/>
        <v>0.17698630136986299</v>
      </c>
      <c r="I809" s="106">
        <v>1</v>
      </c>
      <c r="J809" s="106">
        <v>1</v>
      </c>
    </row>
    <row r="810" spans="1:10" x14ac:dyDescent="0.25">
      <c r="A810" s="230">
        <v>227</v>
      </c>
      <c r="B810" s="281" t="s">
        <v>363</v>
      </c>
      <c r="C810" s="287">
        <v>315</v>
      </c>
      <c r="D810" s="140" t="s">
        <v>4</v>
      </c>
      <c r="E810" s="53" t="s">
        <v>486</v>
      </c>
      <c r="F810" s="61">
        <v>214</v>
      </c>
      <c r="G810" s="220">
        <v>643</v>
      </c>
      <c r="H810" s="222">
        <f>G810*1.9/365</f>
        <v>3.3471232876712329</v>
      </c>
      <c r="I810" s="224">
        <v>4</v>
      </c>
      <c r="J810" s="224">
        <v>4</v>
      </c>
    </row>
    <row r="811" spans="1:10" x14ac:dyDescent="0.25">
      <c r="A811" s="232"/>
      <c r="B811" s="282"/>
      <c r="C811" s="288"/>
      <c r="D811" s="140" t="s">
        <v>4</v>
      </c>
      <c r="E811" s="53" t="s">
        <v>378</v>
      </c>
      <c r="F811" s="61">
        <v>18</v>
      </c>
      <c r="G811" s="235"/>
      <c r="H811" s="236"/>
      <c r="I811" s="237"/>
      <c r="J811" s="237"/>
    </row>
    <row r="812" spans="1:10" x14ac:dyDescent="0.25">
      <c r="A812" s="232"/>
      <c r="B812" s="282"/>
      <c r="C812" s="288"/>
      <c r="D812" s="140" t="s">
        <v>4</v>
      </c>
      <c r="E812" s="53" t="s">
        <v>407</v>
      </c>
      <c r="F812" s="61">
        <v>8</v>
      </c>
      <c r="G812" s="235"/>
      <c r="H812" s="236"/>
      <c r="I812" s="237"/>
      <c r="J812" s="237"/>
    </row>
    <row r="813" spans="1:10" x14ac:dyDescent="0.25">
      <c r="A813" s="232"/>
      <c r="B813" s="282"/>
      <c r="C813" s="288"/>
      <c r="D813" s="140" t="s">
        <v>4</v>
      </c>
      <c r="E813" s="53" t="s">
        <v>410</v>
      </c>
      <c r="F813" s="61">
        <v>1</v>
      </c>
      <c r="G813" s="235"/>
      <c r="H813" s="236"/>
      <c r="I813" s="237"/>
      <c r="J813" s="237"/>
    </row>
    <row r="814" spans="1:10" x14ac:dyDescent="0.25">
      <c r="A814" s="232"/>
      <c r="B814" s="282"/>
      <c r="C814" s="288"/>
      <c r="D814" s="55" t="s">
        <v>408</v>
      </c>
      <c r="E814" s="53" t="s">
        <v>170</v>
      </c>
      <c r="F814" s="61">
        <v>163</v>
      </c>
      <c r="G814" s="235"/>
      <c r="H814" s="236"/>
      <c r="I814" s="237"/>
      <c r="J814" s="237"/>
    </row>
    <row r="815" spans="1:10" x14ac:dyDescent="0.25">
      <c r="A815" s="232"/>
      <c r="B815" s="282"/>
      <c r="C815" s="288"/>
      <c r="D815" s="55" t="s">
        <v>408</v>
      </c>
      <c r="E815" s="53" t="s">
        <v>24</v>
      </c>
      <c r="F815" s="61">
        <v>106</v>
      </c>
      <c r="G815" s="235"/>
      <c r="H815" s="236"/>
      <c r="I815" s="237"/>
      <c r="J815" s="237"/>
    </row>
    <row r="816" spans="1:10" x14ac:dyDescent="0.25">
      <c r="A816" s="231"/>
      <c r="B816" s="283"/>
      <c r="C816" s="289"/>
      <c r="D816" s="55" t="s">
        <v>2</v>
      </c>
      <c r="E816" s="53" t="s">
        <v>409</v>
      </c>
      <c r="F816" s="61">
        <v>133</v>
      </c>
      <c r="G816" s="221"/>
      <c r="H816" s="223"/>
      <c r="I816" s="225"/>
      <c r="J816" s="225"/>
    </row>
    <row r="817" spans="1:10" x14ac:dyDescent="0.25">
      <c r="A817" s="232">
        <v>228</v>
      </c>
      <c r="B817" s="282" t="s">
        <v>363</v>
      </c>
      <c r="C817" s="288">
        <v>290</v>
      </c>
      <c r="D817" s="55" t="s">
        <v>408</v>
      </c>
      <c r="E817" s="53" t="s">
        <v>80</v>
      </c>
      <c r="F817" s="61">
        <v>120</v>
      </c>
      <c r="G817" s="220">
        <v>494</v>
      </c>
      <c r="H817" s="222">
        <f>G817*1.9/365</f>
        <v>2.5715068493150683</v>
      </c>
      <c r="I817" s="224">
        <v>3</v>
      </c>
      <c r="J817" s="224">
        <v>6</v>
      </c>
    </row>
    <row r="818" spans="1:10" x14ac:dyDescent="0.25">
      <c r="A818" s="232"/>
      <c r="B818" s="282"/>
      <c r="C818" s="288"/>
      <c r="D818" s="55" t="s">
        <v>408</v>
      </c>
      <c r="E818" s="53" t="s">
        <v>56</v>
      </c>
      <c r="F818" s="61">
        <v>47</v>
      </c>
      <c r="G818" s="235"/>
      <c r="H818" s="236"/>
      <c r="I818" s="237"/>
      <c r="J818" s="237"/>
    </row>
    <row r="819" spans="1:10" x14ac:dyDescent="0.25">
      <c r="A819" s="232"/>
      <c r="B819" s="282"/>
      <c r="C819" s="288"/>
      <c r="D819" s="55" t="s">
        <v>408</v>
      </c>
      <c r="E819" s="53" t="s">
        <v>157</v>
      </c>
      <c r="F819" s="61">
        <v>16</v>
      </c>
      <c r="G819" s="235"/>
      <c r="H819" s="236"/>
      <c r="I819" s="237"/>
      <c r="J819" s="237"/>
    </row>
    <row r="820" spans="1:10" x14ac:dyDescent="0.25">
      <c r="A820" s="232"/>
      <c r="B820" s="282"/>
      <c r="C820" s="288"/>
      <c r="D820" s="55" t="s">
        <v>2</v>
      </c>
      <c r="E820" s="53" t="s">
        <v>494</v>
      </c>
      <c r="F820" s="61">
        <v>4</v>
      </c>
      <c r="G820" s="235"/>
      <c r="H820" s="236"/>
      <c r="I820" s="237"/>
      <c r="J820" s="237"/>
    </row>
    <row r="821" spans="1:10" x14ac:dyDescent="0.25">
      <c r="A821" s="232"/>
      <c r="B821" s="282"/>
      <c r="C821" s="288"/>
      <c r="D821" s="55" t="s">
        <v>2</v>
      </c>
      <c r="E821" s="53" t="s">
        <v>563</v>
      </c>
      <c r="F821" s="61">
        <v>9</v>
      </c>
      <c r="G821" s="235"/>
      <c r="H821" s="236"/>
      <c r="I821" s="237"/>
      <c r="J821" s="237"/>
    </row>
    <row r="822" spans="1:10" x14ac:dyDescent="0.25">
      <c r="A822" s="232"/>
      <c r="B822" s="282"/>
      <c r="C822" s="288"/>
      <c r="D822" s="140" t="s">
        <v>4</v>
      </c>
      <c r="E822" s="53" t="s">
        <v>411</v>
      </c>
      <c r="F822" s="61">
        <v>298</v>
      </c>
      <c r="G822" s="221"/>
      <c r="H822" s="223"/>
      <c r="I822" s="225"/>
      <c r="J822" s="225"/>
    </row>
    <row r="823" spans="1:10" x14ac:dyDescent="0.25">
      <c r="A823" s="273">
        <v>229</v>
      </c>
      <c r="B823" s="327" t="s">
        <v>28</v>
      </c>
      <c r="C823" s="330" t="s">
        <v>395</v>
      </c>
      <c r="D823" s="55" t="s">
        <v>28</v>
      </c>
      <c r="E823" s="53" t="s">
        <v>395</v>
      </c>
      <c r="F823" s="61">
        <v>80</v>
      </c>
      <c r="G823" s="220">
        <f>SUM(F823:F825)</f>
        <v>241</v>
      </c>
      <c r="H823" s="222">
        <f>G823*1.9/365</f>
        <v>1.2545205479452055</v>
      </c>
      <c r="I823" s="224">
        <v>2</v>
      </c>
      <c r="J823" s="224">
        <v>2</v>
      </c>
    </row>
    <row r="824" spans="1:10" x14ac:dyDescent="0.25">
      <c r="A824" s="274"/>
      <c r="B824" s="328"/>
      <c r="C824" s="331"/>
      <c r="D824" s="55" t="s">
        <v>28</v>
      </c>
      <c r="E824" s="53" t="s">
        <v>395</v>
      </c>
      <c r="F824" s="61">
        <v>82</v>
      </c>
      <c r="G824" s="235"/>
      <c r="H824" s="236"/>
      <c r="I824" s="237"/>
      <c r="J824" s="237"/>
    </row>
    <row r="825" spans="1:10" x14ac:dyDescent="0.25">
      <c r="A825" s="274"/>
      <c r="B825" s="328"/>
      <c r="C825" s="331"/>
      <c r="D825" s="55" t="s">
        <v>28</v>
      </c>
      <c r="E825" s="53" t="s">
        <v>611</v>
      </c>
      <c r="F825" s="61">
        <v>79</v>
      </c>
      <c r="G825" s="221"/>
      <c r="H825" s="223"/>
      <c r="I825" s="225"/>
      <c r="J825" s="225"/>
    </row>
    <row r="826" spans="1:10" x14ac:dyDescent="0.25">
      <c r="A826" s="273">
        <v>230</v>
      </c>
      <c r="B826" s="327" t="s">
        <v>452</v>
      </c>
      <c r="C826" s="330">
        <v>272</v>
      </c>
      <c r="D826" s="55" t="s">
        <v>28</v>
      </c>
      <c r="E826" s="53" t="s">
        <v>576</v>
      </c>
      <c r="F826" s="61">
        <v>22</v>
      </c>
      <c r="G826" s="220">
        <v>85</v>
      </c>
      <c r="H826" s="222">
        <f>G826*1.9/365</f>
        <v>0.44246575342465755</v>
      </c>
      <c r="I826" s="224">
        <v>1</v>
      </c>
      <c r="J826" s="224">
        <v>1</v>
      </c>
    </row>
    <row r="827" spans="1:10" x14ac:dyDescent="0.25">
      <c r="A827" s="274"/>
      <c r="B827" s="328"/>
      <c r="C827" s="331"/>
      <c r="D827" s="55" t="s">
        <v>28</v>
      </c>
      <c r="E827" s="53" t="s">
        <v>577</v>
      </c>
      <c r="F827" s="61">
        <v>18</v>
      </c>
      <c r="G827" s="235"/>
      <c r="H827" s="236"/>
      <c r="I827" s="237"/>
      <c r="J827" s="237"/>
    </row>
    <row r="828" spans="1:10" x14ac:dyDescent="0.25">
      <c r="A828" s="274"/>
      <c r="B828" s="328"/>
      <c r="C828" s="331"/>
      <c r="D828" s="55" t="s">
        <v>28</v>
      </c>
      <c r="E828" s="53" t="s">
        <v>578</v>
      </c>
      <c r="F828" s="61">
        <v>21</v>
      </c>
      <c r="G828" s="235"/>
      <c r="H828" s="236"/>
      <c r="I828" s="237"/>
      <c r="J828" s="237"/>
    </row>
    <row r="829" spans="1:10" x14ac:dyDescent="0.25">
      <c r="A829" s="274"/>
      <c r="B829" s="328"/>
      <c r="C829" s="331"/>
      <c r="D829" s="55" t="s">
        <v>408</v>
      </c>
      <c r="E829" s="53" t="s">
        <v>111</v>
      </c>
      <c r="F829" s="61">
        <v>10</v>
      </c>
      <c r="G829" s="235"/>
      <c r="H829" s="236"/>
      <c r="I829" s="237"/>
      <c r="J829" s="237"/>
    </row>
    <row r="830" spans="1:10" x14ac:dyDescent="0.25">
      <c r="A830" s="275"/>
      <c r="B830" s="329"/>
      <c r="C830" s="332"/>
      <c r="D830" s="55" t="s">
        <v>408</v>
      </c>
      <c r="E830" s="53" t="s">
        <v>112</v>
      </c>
      <c r="F830" s="61">
        <v>14</v>
      </c>
      <c r="G830" s="221"/>
      <c r="H830" s="236"/>
      <c r="I830" s="225"/>
      <c r="J830" s="225"/>
    </row>
    <row r="831" spans="1:10" x14ac:dyDescent="0.25">
      <c r="A831" s="230">
        <v>231</v>
      </c>
      <c r="B831" s="327" t="s">
        <v>28</v>
      </c>
      <c r="C831" s="330" t="s">
        <v>551</v>
      </c>
      <c r="D831" s="55" t="s">
        <v>28</v>
      </c>
      <c r="E831" s="53" t="s">
        <v>551</v>
      </c>
      <c r="F831" s="61">
        <v>78</v>
      </c>
      <c r="G831" s="220">
        <v>91</v>
      </c>
      <c r="H831" s="222">
        <f>G831*1.9/365</f>
        <v>0.47369863013698632</v>
      </c>
      <c r="I831" s="224">
        <v>1</v>
      </c>
      <c r="J831" s="224">
        <v>1</v>
      </c>
    </row>
    <row r="832" spans="1:10" x14ac:dyDescent="0.25">
      <c r="A832" s="232"/>
      <c r="B832" s="328"/>
      <c r="C832" s="331"/>
      <c r="D832" s="55" t="s">
        <v>28</v>
      </c>
      <c r="E832" s="53" t="s">
        <v>579</v>
      </c>
      <c r="F832" s="61">
        <v>5</v>
      </c>
      <c r="G832" s="235"/>
      <c r="H832" s="236"/>
      <c r="I832" s="237"/>
      <c r="J832" s="237"/>
    </row>
    <row r="833" spans="1:10" x14ac:dyDescent="0.25">
      <c r="A833" s="231"/>
      <c r="B833" s="329"/>
      <c r="C833" s="332"/>
      <c r="D833" s="55" t="s">
        <v>28</v>
      </c>
      <c r="E833" s="53" t="s">
        <v>418</v>
      </c>
      <c r="F833" s="61">
        <v>8</v>
      </c>
      <c r="G833" s="221"/>
      <c r="H833" s="223"/>
      <c r="I833" s="225"/>
      <c r="J833" s="225"/>
    </row>
    <row r="834" spans="1:10" ht="16.5" x14ac:dyDescent="0.25">
      <c r="A834" s="156">
        <v>232</v>
      </c>
      <c r="B834" s="115" t="s">
        <v>452</v>
      </c>
      <c r="C834" s="120">
        <v>132</v>
      </c>
      <c r="D834" s="55" t="s">
        <v>28</v>
      </c>
      <c r="E834" s="53" t="s">
        <v>580</v>
      </c>
      <c r="F834" s="61">
        <v>407</v>
      </c>
      <c r="G834" s="111">
        <v>407</v>
      </c>
      <c r="H834" s="77">
        <f t="shared" ref="H834:H835" si="36">G834*1.9/365</f>
        <v>2.1186301369863014</v>
      </c>
      <c r="I834" s="107">
        <v>3</v>
      </c>
      <c r="J834" s="107">
        <v>3</v>
      </c>
    </row>
    <row r="835" spans="1:10" ht="16.5" x14ac:dyDescent="0.25">
      <c r="A835" s="157">
        <v>233</v>
      </c>
      <c r="B835" s="43" t="s">
        <v>452</v>
      </c>
      <c r="C835" s="49" t="s">
        <v>465</v>
      </c>
      <c r="D835" s="55" t="s">
        <v>28</v>
      </c>
      <c r="E835" s="53" t="s">
        <v>465</v>
      </c>
      <c r="F835" s="61">
        <v>269</v>
      </c>
      <c r="G835" s="126">
        <v>269</v>
      </c>
      <c r="H835" s="77">
        <f t="shared" si="36"/>
        <v>1.4002739726027396</v>
      </c>
      <c r="I835" s="106">
        <v>2</v>
      </c>
      <c r="J835" s="106">
        <v>2</v>
      </c>
    </row>
    <row r="836" spans="1:10" x14ac:dyDescent="0.25">
      <c r="A836" s="273">
        <v>234</v>
      </c>
      <c r="B836" s="228" t="s">
        <v>452</v>
      </c>
      <c r="C836" s="226" t="s">
        <v>581</v>
      </c>
      <c r="D836" s="55" t="s">
        <v>28</v>
      </c>
      <c r="E836" s="53" t="s">
        <v>581</v>
      </c>
      <c r="F836" s="61">
        <v>31</v>
      </c>
      <c r="G836" s="220">
        <v>79</v>
      </c>
      <c r="H836" s="222">
        <f>G836*1.9/365</f>
        <v>0.41123287671232878</v>
      </c>
      <c r="I836" s="224">
        <v>1</v>
      </c>
      <c r="J836" s="224">
        <v>2</v>
      </c>
    </row>
    <row r="837" spans="1:10" x14ac:dyDescent="0.25">
      <c r="A837" s="274"/>
      <c r="B837" s="233"/>
      <c r="C837" s="234"/>
      <c r="D837" s="55" t="s">
        <v>28</v>
      </c>
      <c r="E837" s="53" t="s">
        <v>582</v>
      </c>
      <c r="F837" s="61">
        <v>10</v>
      </c>
      <c r="G837" s="235"/>
      <c r="H837" s="236"/>
      <c r="I837" s="237"/>
      <c r="J837" s="237"/>
    </row>
    <row r="838" spans="1:10" x14ac:dyDescent="0.25">
      <c r="A838" s="275"/>
      <c r="B838" s="229"/>
      <c r="C838" s="227"/>
      <c r="D838" s="55" t="s">
        <v>28</v>
      </c>
      <c r="E838" s="53" t="s">
        <v>583</v>
      </c>
      <c r="F838" s="61">
        <v>38</v>
      </c>
      <c r="G838" s="221"/>
      <c r="H838" s="223"/>
      <c r="I838" s="225"/>
      <c r="J838" s="225"/>
    </row>
    <row r="839" spans="1:10" ht="16.5" x14ac:dyDescent="0.25">
      <c r="A839" s="158">
        <v>235</v>
      </c>
      <c r="B839" s="124" t="s">
        <v>452</v>
      </c>
      <c r="C839" s="118" t="s">
        <v>396</v>
      </c>
      <c r="D839" s="55" t="s">
        <v>28</v>
      </c>
      <c r="E839" s="142" t="s">
        <v>396</v>
      </c>
      <c r="F839" s="98">
        <v>87</v>
      </c>
      <c r="G839" s="116">
        <v>87</v>
      </c>
      <c r="H839" s="77">
        <f t="shared" ref="H839:H842" si="37">G839*1.9/365</f>
        <v>0.45287671232876708</v>
      </c>
      <c r="I839" s="109">
        <v>2</v>
      </c>
      <c r="J839" s="109">
        <v>2</v>
      </c>
    </row>
    <row r="840" spans="1:10" ht="16.5" x14ac:dyDescent="0.25">
      <c r="A840" s="156">
        <v>236</v>
      </c>
      <c r="B840" s="123" t="s">
        <v>673</v>
      </c>
      <c r="C840" s="114">
        <v>17</v>
      </c>
      <c r="D840" s="55" t="s">
        <v>673</v>
      </c>
      <c r="E840" s="53" t="s">
        <v>24</v>
      </c>
      <c r="F840" s="61">
        <v>260</v>
      </c>
      <c r="G840" s="111">
        <v>260</v>
      </c>
      <c r="H840" s="77">
        <f t="shared" si="37"/>
        <v>1.3534246575342466</v>
      </c>
      <c r="I840" s="107">
        <v>2</v>
      </c>
      <c r="J840" s="107">
        <v>2</v>
      </c>
    </row>
    <row r="841" spans="1:10" ht="16.5" x14ac:dyDescent="0.25">
      <c r="A841" s="156">
        <v>237</v>
      </c>
      <c r="B841" s="75" t="s">
        <v>584</v>
      </c>
      <c r="C841" s="125" t="s">
        <v>453</v>
      </c>
      <c r="D841" s="55" t="s">
        <v>584</v>
      </c>
      <c r="E841" s="53" t="s">
        <v>453</v>
      </c>
      <c r="F841" s="61">
        <v>291</v>
      </c>
      <c r="G841" s="111">
        <v>291</v>
      </c>
      <c r="H841" s="77">
        <f t="shared" si="37"/>
        <v>1.5147945205479452</v>
      </c>
      <c r="I841" s="107">
        <v>2</v>
      </c>
      <c r="J841" s="107">
        <v>2</v>
      </c>
    </row>
    <row r="842" spans="1:10" ht="16.5" x14ac:dyDescent="0.25">
      <c r="A842" s="156">
        <v>238</v>
      </c>
      <c r="B842" s="115" t="s">
        <v>584</v>
      </c>
      <c r="C842" s="114" t="s">
        <v>169</v>
      </c>
      <c r="D842" s="55" t="s">
        <v>584</v>
      </c>
      <c r="E842" s="53" t="s">
        <v>169</v>
      </c>
      <c r="F842" s="61">
        <v>356</v>
      </c>
      <c r="G842" s="111">
        <v>356</v>
      </c>
      <c r="H842" s="77">
        <f t="shared" si="37"/>
        <v>1.8531506849315067</v>
      </c>
      <c r="I842" s="107">
        <v>2</v>
      </c>
      <c r="J842" s="107">
        <v>2</v>
      </c>
    </row>
    <row r="843" spans="1:10" x14ac:dyDescent="0.25">
      <c r="A843" s="273">
        <v>239</v>
      </c>
      <c r="B843" s="228" t="s">
        <v>297</v>
      </c>
      <c r="C843" s="238"/>
      <c r="D843" s="55" t="s">
        <v>297</v>
      </c>
      <c r="E843" s="53" t="s">
        <v>104</v>
      </c>
      <c r="F843" s="61">
        <v>15</v>
      </c>
      <c r="G843" s="220">
        <v>33</v>
      </c>
      <c r="H843" s="222">
        <f>G843*1.9/365</f>
        <v>0.17178082191780822</v>
      </c>
      <c r="I843" s="224">
        <v>1</v>
      </c>
      <c r="J843" s="224">
        <v>1</v>
      </c>
    </row>
    <row r="844" spans="1:10" x14ac:dyDescent="0.25">
      <c r="A844" s="274"/>
      <c r="B844" s="233"/>
      <c r="C844" s="239"/>
      <c r="D844" s="55" t="s">
        <v>297</v>
      </c>
      <c r="E844" s="53" t="s">
        <v>103</v>
      </c>
      <c r="F844" s="61">
        <v>1</v>
      </c>
      <c r="G844" s="235"/>
      <c r="H844" s="236"/>
      <c r="I844" s="237"/>
      <c r="J844" s="237"/>
    </row>
    <row r="845" spans="1:10" x14ac:dyDescent="0.25">
      <c r="A845" s="274"/>
      <c r="B845" s="233"/>
      <c r="C845" s="239"/>
      <c r="D845" s="55" t="s">
        <v>297</v>
      </c>
      <c r="E845" s="53" t="s">
        <v>112</v>
      </c>
      <c r="F845" s="61">
        <v>17</v>
      </c>
      <c r="G845" s="235"/>
      <c r="H845" s="236"/>
      <c r="I845" s="237"/>
      <c r="J845" s="237"/>
    </row>
    <row r="846" spans="1:10" x14ac:dyDescent="0.25">
      <c r="A846" s="273">
        <v>240</v>
      </c>
      <c r="B846" s="281" t="s">
        <v>427</v>
      </c>
      <c r="C846" s="226" t="s">
        <v>397</v>
      </c>
      <c r="D846" s="55" t="s">
        <v>427</v>
      </c>
      <c r="E846" s="53" t="s">
        <v>529</v>
      </c>
      <c r="F846" s="61">
        <v>17</v>
      </c>
      <c r="G846" s="220">
        <f>SUM(F847,F848,F849,F846)</f>
        <v>49</v>
      </c>
      <c r="H846" s="222">
        <f>G846*1.9/365</f>
        <v>0.25506849315068492</v>
      </c>
      <c r="I846" s="224">
        <v>1</v>
      </c>
      <c r="J846" s="224">
        <v>1</v>
      </c>
    </row>
    <row r="847" spans="1:10" x14ac:dyDescent="0.25">
      <c r="A847" s="274"/>
      <c r="B847" s="282"/>
      <c r="C847" s="234"/>
      <c r="D847" s="55" t="s">
        <v>427</v>
      </c>
      <c r="E847" s="53" t="s">
        <v>412</v>
      </c>
      <c r="F847" s="61">
        <v>21</v>
      </c>
      <c r="G847" s="235"/>
      <c r="H847" s="236"/>
      <c r="I847" s="237"/>
      <c r="J847" s="237"/>
    </row>
    <row r="848" spans="1:10" x14ac:dyDescent="0.25">
      <c r="A848" s="274"/>
      <c r="B848" s="282"/>
      <c r="C848" s="234"/>
      <c r="D848" s="55" t="s">
        <v>427</v>
      </c>
      <c r="E848" s="53" t="s">
        <v>464</v>
      </c>
      <c r="F848" s="61">
        <v>4</v>
      </c>
      <c r="G848" s="235"/>
      <c r="H848" s="236"/>
      <c r="I848" s="237"/>
      <c r="J848" s="237"/>
    </row>
    <row r="849" spans="1:10" x14ac:dyDescent="0.25">
      <c r="A849" s="274"/>
      <c r="B849" s="282"/>
      <c r="C849" s="234"/>
      <c r="D849" s="55" t="s">
        <v>427</v>
      </c>
      <c r="E849" s="53" t="s">
        <v>585</v>
      </c>
      <c r="F849" s="61">
        <v>7</v>
      </c>
      <c r="G849" s="221"/>
      <c r="H849" s="223"/>
      <c r="I849" s="237"/>
      <c r="J849" s="237"/>
    </row>
    <row r="850" spans="1:10" ht="16.5" x14ac:dyDescent="0.25">
      <c r="A850" s="156">
        <v>241</v>
      </c>
      <c r="B850" s="127" t="s">
        <v>452</v>
      </c>
      <c r="C850" s="128">
        <v>69</v>
      </c>
      <c r="D850" s="55" t="s">
        <v>28</v>
      </c>
      <c r="E850" s="53" t="s">
        <v>68</v>
      </c>
      <c r="F850" s="61">
        <v>98</v>
      </c>
      <c r="G850" s="111">
        <v>98</v>
      </c>
      <c r="H850" s="77">
        <f>G850*1.9/365</f>
        <v>0.51013698630136983</v>
      </c>
      <c r="I850" s="107">
        <v>1</v>
      </c>
      <c r="J850" s="107">
        <v>1</v>
      </c>
    </row>
    <row r="851" spans="1:10" x14ac:dyDescent="0.25">
      <c r="A851" s="273">
        <v>242</v>
      </c>
      <c r="B851" s="228" t="s">
        <v>428</v>
      </c>
      <c r="C851" s="226">
        <v>5</v>
      </c>
      <c r="D851" s="55" t="s">
        <v>428</v>
      </c>
      <c r="E851" s="53" t="s">
        <v>53</v>
      </c>
      <c r="F851" s="61">
        <v>132</v>
      </c>
      <c r="G851" s="220">
        <v>614</v>
      </c>
      <c r="H851" s="222">
        <f>G851*1.9/365</f>
        <v>3.1961643835616438</v>
      </c>
      <c r="I851" s="224">
        <v>4</v>
      </c>
      <c r="J851" s="224">
        <v>4</v>
      </c>
    </row>
    <row r="852" spans="1:10" x14ac:dyDescent="0.25">
      <c r="A852" s="274"/>
      <c r="B852" s="233"/>
      <c r="C852" s="234"/>
      <c r="D852" s="55" t="s">
        <v>428</v>
      </c>
      <c r="E852" s="53" t="s">
        <v>59</v>
      </c>
      <c r="F852" s="61">
        <v>126</v>
      </c>
      <c r="G852" s="235"/>
      <c r="H852" s="236"/>
      <c r="I852" s="237"/>
      <c r="J852" s="237"/>
    </row>
    <row r="853" spans="1:10" x14ac:dyDescent="0.25">
      <c r="A853" s="274"/>
      <c r="B853" s="233"/>
      <c r="C853" s="234"/>
      <c r="D853" s="55" t="s">
        <v>428</v>
      </c>
      <c r="E853" s="53" t="s">
        <v>118</v>
      </c>
      <c r="F853" s="61">
        <v>36</v>
      </c>
      <c r="G853" s="235"/>
      <c r="H853" s="236"/>
      <c r="I853" s="237"/>
      <c r="J853" s="237"/>
    </row>
    <row r="854" spans="1:10" x14ac:dyDescent="0.25">
      <c r="A854" s="274"/>
      <c r="B854" s="233"/>
      <c r="C854" s="234"/>
      <c r="D854" s="55" t="s">
        <v>600</v>
      </c>
      <c r="E854" s="53" t="s">
        <v>56</v>
      </c>
      <c r="F854" s="61">
        <v>173</v>
      </c>
      <c r="G854" s="235"/>
      <c r="H854" s="236"/>
      <c r="I854" s="237"/>
      <c r="J854" s="237"/>
    </row>
    <row r="855" spans="1:10" x14ac:dyDescent="0.25">
      <c r="A855" s="275"/>
      <c r="B855" s="229"/>
      <c r="C855" s="227"/>
      <c r="D855" s="55" t="s">
        <v>600</v>
      </c>
      <c r="E855" s="53" t="s">
        <v>85</v>
      </c>
      <c r="F855" s="61">
        <v>147</v>
      </c>
      <c r="G855" s="221"/>
      <c r="H855" s="236"/>
      <c r="I855" s="225"/>
      <c r="J855" s="225"/>
    </row>
    <row r="856" spans="1:10" x14ac:dyDescent="0.25">
      <c r="A856" s="273">
        <v>243</v>
      </c>
      <c r="B856" s="228" t="s">
        <v>601</v>
      </c>
      <c r="C856" s="226" t="s">
        <v>104</v>
      </c>
      <c r="D856" s="55" t="s">
        <v>601</v>
      </c>
      <c r="E856" s="53" t="s">
        <v>104</v>
      </c>
      <c r="F856" s="61">
        <v>17</v>
      </c>
      <c r="G856" s="220">
        <v>36</v>
      </c>
      <c r="H856" s="222">
        <f>G856*1.9/365</f>
        <v>0.18739726027397258</v>
      </c>
      <c r="I856" s="224">
        <v>1</v>
      </c>
      <c r="J856" s="224">
        <v>1</v>
      </c>
    </row>
    <row r="857" spans="1:10" x14ac:dyDescent="0.25">
      <c r="A857" s="274"/>
      <c r="B857" s="233"/>
      <c r="C857" s="234"/>
      <c r="D857" s="55" t="s">
        <v>601</v>
      </c>
      <c r="E857" s="53" t="s">
        <v>102</v>
      </c>
      <c r="F857" s="61">
        <v>19</v>
      </c>
      <c r="G857" s="235"/>
      <c r="H857" s="236"/>
      <c r="I857" s="237"/>
      <c r="J857" s="237"/>
    </row>
    <row r="858" spans="1:10" ht="16.5" x14ac:dyDescent="0.25">
      <c r="A858" s="156">
        <v>244</v>
      </c>
      <c r="B858" s="115" t="s">
        <v>430</v>
      </c>
      <c r="C858" s="114" t="s">
        <v>104</v>
      </c>
      <c r="D858" s="55" t="s">
        <v>430</v>
      </c>
      <c r="E858" s="53" t="s">
        <v>104</v>
      </c>
      <c r="F858" s="61">
        <v>28</v>
      </c>
      <c r="G858" s="111">
        <v>28</v>
      </c>
      <c r="H858" s="113">
        <f>G858*1.9/365</f>
        <v>0.14575342465753424</v>
      </c>
      <c r="I858" s="107">
        <v>1</v>
      </c>
      <c r="J858" s="107">
        <v>1</v>
      </c>
    </row>
    <row r="859" spans="1:10" ht="16.5" x14ac:dyDescent="0.25">
      <c r="A859" s="156">
        <v>245</v>
      </c>
      <c r="B859" s="115" t="s">
        <v>602</v>
      </c>
      <c r="C859" s="114" t="s">
        <v>104</v>
      </c>
      <c r="D859" s="55" t="s">
        <v>602</v>
      </c>
      <c r="E859" s="53" t="s">
        <v>104</v>
      </c>
      <c r="F859" s="61">
        <v>14</v>
      </c>
      <c r="G859" s="111">
        <v>14</v>
      </c>
      <c r="H859" s="77">
        <f t="shared" ref="H859:H868" si="38">G859*1.9/365</f>
        <v>7.2876712328767121E-2</v>
      </c>
      <c r="I859" s="107">
        <v>1</v>
      </c>
      <c r="J859" s="107">
        <v>1</v>
      </c>
    </row>
    <row r="860" spans="1:10" x14ac:dyDescent="0.25">
      <c r="A860" s="230">
        <v>246</v>
      </c>
      <c r="B860" s="228" t="s">
        <v>432</v>
      </c>
      <c r="C860" s="226" t="s">
        <v>58</v>
      </c>
      <c r="D860" s="55" t="s">
        <v>432</v>
      </c>
      <c r="E860" s="53" t="s">
        <v>58</v>
      </c>
      <c r="F860" s="61">
        <v>42</v>
      </c>
      <c r="G860" s="220">
        <v>85</v>
      </c>
      <c r="H860" s="222">
        <f t="shared" si="38"/>
        <v>0.44246575342465755</v>
      </c>
      <c r="I860" s="224">
        <v>1</v>
      </c>
      <c r="J860" s="224">
        <v>2</v>
      </c>
    </row>
    <row r="861" spans="1:10" x14ac:dyDescent="0.25">
      <c r="A861" s="232"/>
      <c r="B861" s="233"/>
      <c r="C861" s="234"/>
      <c r="D861" s="55" t="s">
        <v>602</v>
      </c>
      <c r="E861" s="53" t="s">
        <v>112</v>
      </c>
      <c r="F861" s="61">
        <v>9</v>
      </c>
      <c r="G861" s="235"/>
      <c r="H861" s="236"/>
      <c r="I861" s="237"/>
      <c r="J861" s="237"/>
    </row>
    <row r="862" spans="1:10" x14ac:dyDescent="0.25">
      <c r="A862" s="232"/>
      <c r="B862" s="233"/>
      <c r="C862" s="234"/>
      <c r="D862" s="55" t="s">
        <v>626</v>
      </c>
      <c r="E862" s="53" t="s">
        <v>104</v>
      </c>
      <c r="F862" s="61">
        <v>13</v>
      </c>
      <c r="G862" s="235"/>
      <c r="H862" s="236"/>
      <c r="I862" s="237"/>
      <c r="J862" s="237"/>
    </row>
    <row r="863" spans="1:10" x14ac:dyDescent="0.25">
      <c r="A863" s="232"/>
      <c r="B863" s="233"/>
      <c r="C863" s="234"/>
      <c r="D863" s="55" t="s">
        <v>626</v>
      </c>
      <c r="E863" s="53" t="s">
        <v>59</v>
      </c>
      <c r="F863" s="61">
        <v>11</v>
      </c>
      <c r="G863" s="235"/>
      <c r="H863" s="236"/>
      <c r="I863" s="237"/>
      <c r="J863" s="237"/>
    </row>
    <row r="864" spans="1:10" x14ac:dyDescent="0.25">
      <c r="A864" s="232"/>
      <c r="B864" s="233"/>
      <c r="C864" s="234"/>
      <c r="D864" s="55" t="s">
        <v>626</v>
      </c>
      <c r="E864" s="53" t="s">
        <v>150</v>
      </c>
      <c r="F864" s="61">
        <v>5</v>
      </c>
      <c r="G864" s="235"/>
      <c r="H864" s="236"/>
      <c r="I864" s="237"/>
      <c r="J864" s="237"/>
    </row>
    <row r="865" spans="1:10" x14ac:dyDescent="0.25">
      <c r="A865" s="232"/>
      <c r="B865" s="233"/>
      <c r="C865" s="234"/>
      <c r="D865" s="55" t="s">
        <v>626</v>
      </c>
      <c r="E865" s="53" t="s">
        <v>155</v>
      </c>
      <c r="F865" s="61">
        <v>4</v>
      </c>
      <c r="G865" s="235"/>
      <c r="H865" s="236"/>
      <c r="I865" s="237"/>
      <c r="J865" s="237"/>
    </row>
    <row r="866" spans="1:10" x14ac:dyDescent="0.25">
      <c r="A866" s="231"/>
      <c r="B866" s="229"/>
      <c r="C866" s="227"/>
      <c r="D866" s="55" t="s">
        <v>626</v>
      </c>
      <c r="E866" s="53" t="s">
        <v>129</v>
      </c>
      <c r="F866" s="61">
        <v>1</v>
      </c>
      <c r="G866" s="221"/>
      <c r="H866" s="223"/>
      <c r="I866" s="225"/>
      <c r="J866" s="225"/>
    </row>
    <row r="867" spans="1:10" ht="16.5" x14ac:dyDescent="0.25">
      <c r="A867" s="156">
        <v>247</v>
      </c>
      <c r="B867" s="115" t="s">
        <v>630</v>
      </c>
      <c r="C867" s="120">
        <v>1</v>
      </c>
      <c r="D867" s="55" t="s">
        <v>631</v>
      </c>
      <c r="E867" s="53" t="s">
        <v>104</v>
      </c>
      <c r="F867" s="61">
        <v>136</v>
      </c>
      <c r="G867" s="111">
        <v>136</v>
      </c>
      <c r="H867" s="77">
        <f t="shared" si="38"/>
        <v>0.70794520547945194</v>
      </c>
      <c r="I867" s="107">
        <v>2</v>
      </c>
      <c r="J867" s="107">
        <v>2</v>
      </c>
    </row>
    <row r="868" spans="1:10" ht="16.5" x14ac:dyDescent="0.25">
      <c r="A868" s="157">
        <v>248</v>
      </c>
      <c r="B868" s="50" t="s">
        <v>674</v>
      </c>
      <c r="C868" s="51" t="s">
        <v>155</v>
      </c>
      <c r="D868" s="55" t="s">
        <v>674</v>
      </c>
      <c r="E868" s="53" t="s">
        <v>155</v>
      </c>
      <c r="F868" s="99" t="s">
        <v>636</v>
      </c>
      <c r="G868" s="126"/>
      <c r="H868" s="77">
        <f t="shared" si="38"/>
        <v>0</v>
      </c>
      <c r="I868" s="106">
        <v>1</v>
      </c>
      <c r="J868" s="106">
        <v>1</v>
      </c>
    </row>
    <row r="869" spans="1:10" x14ac:dyDescent="0.25">
      <c r="A869" s="230">
        <v>249</v>
      </c>
      <c r="B869" s="228" t="s">
        <v>363</v>
      </c>
      <c r="C869" s="226" t="s">
        <v>366</v>
      </c>
      <c r="D869" s="55" t="s">
        <v>4</v>
      </c>
      <c r="E869" s="53" t="s">
        <v>366</v>
      </c>
      <c r="F869" s="61">
        <v>154</v>
      </c>
      <c r="G869" s="220">
        <v>203</v>
      </c>
      <c r="H869" s="222">
        <f>G869*1.9/365</f>
        <v>1.0567123287671232</v>
      </c>
      <c r="I869" s="224">
        <v>2</v>
      </c>
      <c r="J869" s="224">
        <v>2</v>
      </c>
    </row>
    <row r="870" spans="1:10" x14ac:dyDescent="0.25">
      <c r="A870" s="232"/>
      <c r="B870" s="233"/>
      <c r="C870" s="234"/>
      <c r="D870" s="55" t="s">
        <v>4</v>
      </c>
      <c r="E870" s="53" t="s">
        <v>487</v>
      </c>
      <c r="F870" s="61">
        <v>4</v>
      </c>
      <c r="G870" s="235"/>
      <c r="H870" s="236"/>
      <c r="I870" s="237"/>
      <c r="J870" s="237"/>
    </row>
    <row r="871" spans="1:10" x14ac:dyDescent="0.25">
      <c r="A871" s="232"/>
      <c r="B871" s="233"/>
      <c r="C871" s="234"/>
      <c r="D871" s="55" t="s">
        <v>4</v>
      </c>
      <c r="E871" s="53" t="s">
        <v>415</v>
      </c>
      <c r="F871" s="61">
        <v>14</v>
      </c>
      <c r="G871" s="235"/>
      <c r="H871" s="236"/>
      <c r="I871" s="237"/>
      <c r="J871" s="237"/>
    </row>
    <row r="872" spans="1:10" x14ac:dyDescent="0.25">
      <c r="A872" s="232"/>
      <c r="B872" s="233"/>
      <c r="C872" s="234"/>
      <c r="D872" s="55" t="s">
        <v>4</v>
      </c>
      <c r="E872" s="53" t="s">
        <v>488</v>
      </c>
      <c r="F872" s="61">
        <v>2</v>
      </c>
      <c r="G872" s="235"/>
      <c r="H872" s="236"/>
      <c r="I872" s="237"/>
      <c r="J872" s="237"/>
    </row>
    <row r="873" spans="1:10" x14ac:dyDescent="0.25">
      <c r="A873" s="232"/>
      <c r="B873" s="233"/>
      <c r="C873" s="234"/>
      <c r="D873" s="55" t="s">
        <v>4</v>
      </c>
      <c r="E873" s="53" t="s">
        <v>416</v>
      </c>
      <c r="F873" s="61">
        <v>12</v>
      </c>
      <c r="G873" s="235"/>
      <c r="H873" s="236"/>
      <c r="I873" s="237"/>
      <c r="J873" s="237"/>
    </row>
    <row r="874" spans="1:10" x14ac:dyDescent="0.25">
      <c r="A874" s="232"/>
      <c r="B874" s="233"/>
      <c r="C874" s="234"/>
      <c r="D874" s="55" t="s">
        <v>4</v>
      </c>
      <c r="E874" s="53" t="s">
        <v>417</v>
      </c>
      <c r="F874" s="61">
        <v>3</v>
      </c>
      <c r="G874" s="235"/>
      <c r="H874" s="236"/>
      <c r="I874" s="237"/>
      <c r="J874" s="237"/>
    </row>
    <row r="875" spans="1:10" x14ac:dyDescent="0.25">
      <c r="A875" s="232"/>
      <c r="B875" s="233"/>
      <c r="C875" s="234"/>
      <c r="D875" s="55" t="s">
        <v>28</v>
      </c>
      <c r="E875" s="53" t="s">
        <v>418</v>
      </c>
      <c r="F875" s="61">
        <v>8</v>
      </c>
      <c r="G875" s="235"/>
      <c r="H875" s="236"/>
      <c r="I875" s="237"/>
      <c r="J875" s="237"/>
    </row>
    <row r="876" spans="1:10" x14ac:dyDescent="0.25">
      <c r="A876" s="232"/>
      <c r="B876" s="233"/>
      <c r="C876" s="234"/>
      <c r="D876" s="55" t="s">
        <v>401</v>
      </c>
      <c r="E876" s="53" t="s">
        <v>55</v>
      </c>
      <c r="F876" s="61">
        <v>6</v>
      </c>
      <c r="G876" s="235"/>
      <c r="H876" s="236"/>
      <c r="I876" s="237"/>
      <c r="J876" s="237"/>
    </row>
    <row r="877" spans="1:10" x14ac:dyDescent="0.25">
      <c r="A877" s="231"/>
      <c r="B877" s="229"/>
      <c r="C877" s="227"/>
      <c r="D877" s="55" t="s">
        <v>401</v>
      </c>
      <c r="E877" s="53" t="s">
        <v>176</v>
      </c>
      <c r="F877" s="99" t="s">
        <v>636</v>
      </c>
      <c r="G877" s="221"/>
      <c r="H877" s="223"/>
      <c r="I877" s="225"/>
      <c r="J877" s="225"/>
    </row>
    <row r="878" spans="1:10" x14ac:dyDescent="0.25">
      <c r="A878" s="230">
        <v>250</v>
      </c>
      <c r="B878" s="281" t="s">
        <v>363</v>
      </c>
      <c r="C878" s="226" t="s">
        <v>367</v>
      </c>
      <c r="D878" s="140" t="s">
        <v>4</v>
      </c>
      <c r="E878" s="53">
        <v>350</v>
      </c>
      <c r="F878" s="61">
        <v>117</v>
      </c>
      <c r="G878" s="220">
        <v>783</v>
      </c>
      <c r="H878" s="222">
        <f>G878*1.9/365</f>
        <v>4.0758904109589036</v>
      </c>
      <c r="I878" s="224">
        <v>4</v>
      </c>
      <c r="J878" s="224">
        <v>5</v>
      </c>
    </row>
    <row r="879" spans="1:10" x14ac:dyDescent="0.25">
      <c r="A879" s="232"/>
      <c r="B879" s="282"/>
      <c r="C879" s="234"/>
      <c r="D879" s="140" t="s">
        <v>4</v>
      </c>
      <c r="E879" s="53">
        <v>358</v>
      </c>
      <c r="F879" s="61">
        <v>13</v>
      </c>
      <c r="G879" s="235"/>
      <c r="H879" s="236"/>
      <c r="I879" s="237"/>
      <c r="J879" s="237"/>
    </row>
    <row r="880" spans="1:10" x14ac:dyDescent="0.25">
      <c r="A880" s="232"/>
      <c r="B880" s="282"/>
      <c r="C880" s="234"/>
      <c r="D880" s="140" t="s">
        <v>4</v>
      </c>
      <c r="E880" s="53">
        <v>360</v>
      </c>
      <c r="F880" s="61">
        <v>217</v>
      </c>
      <c r="G880" s="235"/>
      <c r="H880" s="236"/>
      <c r="I880" s="237"/>
      <c r="J880" s="237"/>
    </row>
    <row r="881" spans="1:10" x14ac:dyDescent="0.25">
      <c r="A881" s="232"/>
      <c r="B881" s="282"/>
      <c r="C881" s="234"/>
      <c r="D881" s="140" t="s">
        <v>4</v>
      </c>
      <c r="E881" s="53">
        <v>375</v>
      </c>
      <c r="F881" s="61">
        <v>122</v>
      </c>
      <c r="G881" s="235"/>
      <c r="H881" s="236"/>
      <c r="I881" s="237"/>
      <c r="J881" s="237"/>
    </row>
    <row r="882" spans="1:10" x14ac:dyDescent="0.25">
      <c r="A882" s="232"/>
      <c r="B882" s="282"/>
      <c r="C882" s="234"/>
      <c r="D882" s="140" t="s">
        <v>40</v>
      </c>
      <c r="E882" s="53">
        <v>38</v>
      </c>
      <c r="F882" s="61">
        <v>11</v>
      </c>
      <c r="G882" s="235"/>
      <c r="H882" s="236"/>
      <c r="I882" s="237"/>
      <c r="J882" s="237"/>
    </row>
    <row r="883" spans="1:10" x14ac:dyDescent="0.25">
      <c r="A883" s="232"/>
      <c r="B883" s="282"/>
      <c r="C883" s="234"/>
      <c r="D883" s="140" t="s">
        <v>40</v>
      </c>
      <c r="E883" s="53">
        <v>42</v>
      </c>
      <c r="F883" s="61">
        <v>11</v>
      </c>
      <c r="G883" s="235"/>
      <c r="H883" s="236"/>
      <c r="I883" s="237"/>
      <c r="J883" s="237"/>
    </row>
    <row r="884" spans="1:10" x14ac:dyDescent="0.25">
      <c r="A884" s="232"/>
      <c r="B884" s="282"/>
      <c r="C884" s="234"/>
      <c r="D884" s="140" t="s">
        <v>40</v>
      </c>
      <c r="E884" s="53">
        <v>44</v>
      </c>
      <c r="F884" s="61">
        <v>14</v>
      </c>
      <c r="G884" s="235"/>
      <c r="H884" s="236"/>
      <c r="I884" s="237"/>
      <c r="J884" s="237"/>
    </row>
    <row r="885" spans="1:10" x14ac:dyDescent="0.25">
      <c r="A885" s="232"/>
      <c r="B885" s="282"/>
      <c r="C885" s="234"/>
      <c r="D885" s="140" t="s">
        <v>40</v>
      </c>
      <c r="E885" s="53" t="s">
        <v>110</v>
      </c>
      <c r="F885" s="61">
        <v>8</v>
      </c>
      <c r="G885" s="235"/>
      <c r="H885" s="236"/>
      <c r="I885" s="237"/>
      <c r="J885" s="237"/>
    </row>
    <row r="886" spans="1:10" x14ac:dyDescent="0.25">
      <c r="A886" s="232"/>
      <c r="B886" s="282"/>
      <c r="C886" s="234"/>
      <c r="D886" s="140" t="s">
        <v>41</v>
      </c>
      <c r="E886" s="53">
        <v>25</v>
      </c>
      <c r="F886" s="61">
        <v>64</v>
      </c>
      <c r="G886" s="235"/>
      <c r="H886" s="236"/>
      <c r="I886" s="237"/>
      <c r="J886" s="237"/>
    </row>
    <row r="887" spans="1:10" x14ac:dyDescent="0.25">
      <c r="A887" s="232"/>
      <c r="B887" s="282"/>
      <c r="C887" s="234"/>
      <c r="D887" s="140" t="s">
        <v>2</v>
      </c>
      <c r="E887" s="53">
        <v>341</v>
      </c>
      <c r="F887" s="61">
        <v>100</v>
      </c>
      <c r="G887" s="235"/>
      <c r="H887" s="236"/>
      <c r="I887" s="237"/>
      <c r="J887" s="237"/>
    </row>
    <row r="888" spans="1:10" x14ac:dyDescent="0.25">
      <c r="A888" s="231"/>
      <c r="B888" s="282"/>
      <c r="C888" s="234"/>
      <c r="D888" s="140" t="s">
        <v>2</v>
      </c>
      <c r="E888" s="53">
        <v>343</v>
      </c>
      <c r="F888" s="61">
        <v>106</v>
      </c>
      <c r="G888" s="221"/>
      <c r="H888" s="223"/>
      <c r="I888" s="225"/>
      <c r="J888" s="225"/>
    </row>
    <row r="889" spans="1:10" x14ac:dyDescent="0.25">
      <c r="A889" s="230">
        <v>251</v>
      </c>
      <c r="B889" s="281" t="s">
        <v>363</v>
      </c>
      <c r="C889" s="277" t="s">
        <v>42</v>
      </c>
      <c r="D889" s="140" t="s">
        <v>4</v>
      </c>
      <c r="E889" s="53" t="s">
        <v>42</v>
      </c>
      <c r="F889" s="61">
        <v>54</v>
      </c>
      <c r="G889" s="220">
        <v>928</v>
      </c>
      <c r="H889" s="222">
        <f>G889*1.9/365</f>
        <v>4.8306849315068492</v>
      </c>
      <c r="I889" s="224">
        <v>5</v>
      </c>
      <c r="J889" s="224">
        <v>4</v>
      </c>
    </row>
    <row r="890" spans="1:10" x14ac:dyDescent="0.25">
      <c r="A890" s="232"/>
      <c r="B890" s="282"/>
      <c r="C890" s="278"/>
      <c r="D890" s="140" t="s">
        <v>4</v>
      </c>
      <c r="E890" s="53">
        <v>389</v>
      </c>
      <c r="F890" s="61">
        <v>69</v>
      </c>
      <c r="G890" s="235"/>
      <c r="H890" s="236"/>
      <c r="I890" s="237"/>
      <c r="J890" s="237"/>
    </row>
    <row r="891" spans="1:10" x14ac:dyDescent="0.25">
      <c r="A891" s="232"/>
      <c r="B891" s="282"/>
      <c r="C891" s="278"/>
      <c r="D891" s="140" t="s">
        <v>4</v>
      </c>
      <c r="E891" s="53" t="s">
        <v>140</v>
      </c>
      <c r="F891" s="61">
        <v>117</v>
      </c>
      <c r="G891" s="235"/>
      <c r="H891" s="236"/>
      <c r="I891" s="237"/>
      <c r="J891" s="237"/>
    </row>
    <row r="892" spans="1:10" x14ac:dyDescent="0.25">
      <c r="A892" s="232"/>
      <c r="B892" s="282"/>
      <c r="C892" s="278"/>
      <c r="D892" s="140" t="s">
        <v>4</v>
      </c>
      <c r="E892" s="53">
        <v>383</v>
      </c>
      <c r="F892" s="61">
        <v>170</v>
      </c>
      <c r="G892" s="235"/>
      <c r="H892" s="236"/>
      <c r="I892" s="237"/>
      <c r="J892" s="237"/>
    </row>
    <row r="893" spans="1:10" x14ac:dyDescent="0.25">
      <c r="A893" s="232"/>
      <c r="B893" s="282"/>
      <c r="C893" s="278"/>
      <c r="D893" s="140" t="s">
        <v>40</v>
      </c>
      <c r="E893" s="53">
        <v>30</v>
      </c>
      <c r="F893" s="61">
        <v>177</v>
      </c>
      <c r="G893" s="235"/>
      <c r="H893" s="236"/>
      <c r="I893" s="237"/>
      <c r="J893" s="237"/>
    </row>
    <row r="894" spans="1:10" x14ac:dyDescent="0.25">
      <c r="A894" s="232"/>
      <c r="B894" s="282"/>
      <c r="C894" s="278"/>
      <c r="D894" s="140" t="s">
        <v>40</v>
      </c>
      <c r="E894" s="53">
        <v>48</v>
      </c>
      <c r="F894" s="61">
        <v>202</v>
      </c>
      <c r="G894" s="235"/>
      <c r="H894" s="236"/>
      <c r="I894" s="237"/>
      <c r="J894" s="237"/>
    </row>
    <row r="895" spans="1:10" x14ac:dyDescent="0.25">
      <c r="A895" s="232"/>
      <c r="B895" s="282"/>
      <c r="C895" s="278"/>
      <c r="D895" s="140" t="s">
        <v>40</v>
      </c>
      <c r="E895" s="53">
        <v>19</v>
      </c>
      <c r="F895" s="61">
        <v>108</v>
      </c>
      <c r="G895" s="235"/>
      <c r="H895" s="236"/>
      <c r="I895" s="237"/>
      <c r="J895" s="237"/>
    </row>
    <row r="896" spans="1:10" x14ac:dyDescent="0.25">
      <c r="A896" s="232"/>
      <c r="B896" s="282"/>
      <c r="C896" s="278"/>
      <c r="D896" s="55" t="s">
        <v>28</v>
      </c>
      <c r="E896" s="53">
        <v>334</v>
      </c>
      <c r="F896" s="61">
        <v>8</v>
      </c>
      <c r="G896" s="235"/>
      <c r="H896" s="236"/>
      <c r="I896" s="237"/>
      <c r="J896" s="237"/>
    </row>
    <row r="897" spans="1:10" x14ac:dyDescent="0.25">
      <c r="A897" s="232"/>
      <c r="B897" s="282"/>
      <c r="C897" s="278"/>
      <c r="D897" s="55" t="s">
        <v>28</v>
      </c>
      <c r="E897" s="53">
        <v>336</v>
      </c>
      <c r="F897" s="61">
        <v>14</v>
      </c>
      <c r="G897" s="235"/>
      <c r="H897" s="236"/>
      <c r="I897" s="237"/>
      <c r="J897" s="237"/>
    </row>
    <row r="898" spans="1:10" x14ac:dyDescent="0.25">
      <c r="A898" s="231"/>
      <c r="B898" s="282"/>
      <c r="C898" s="278"/>
      <c r="D898" s="55" t="s">
        <v>28</v>
      </c>
      <c r="E898" s="53">
        <v>338</v>
      </c>
      <c r="F898" s="61">
        <v>9</v>
      </c>
      <c r="G898" s="221"/>
      <c r="H898" s="223"/>
      <c r="I898" s="225"/>
      <c r="J898" s="225"/>
    </row>
    <row r="899" spans="1:10" ht="16.5" x14ac:dyDescent="0.25">
      <c r="A899" s="157">
        <v>252</v>
      </c>
      <c r="B899" s="123" t="s">
        <v>363</v>
      </c>
      <c r="C899" s="122">
        <v>390</v>
      </c>
      <c r="D899" s="140" t="s">
        <v>4</v>
      </c>
      <c r="E899" s="53" t="s">
        <v>402</v>
      </c>
      <c r="F899" s="61">
        <v>399</v>
      </c>
      <c r="G899" s="126">
        <v>399</v>
      </c>
      <c r="H899" s="77">
        <f>G899*1.9/365</f>
        <v>2.0769863013698626</v>
      </c>
      <c r="I899" s="106">
        <v>2</v>
      </c>
      <c r="J899" s="106">
        <v>1</v>
      </c>
    </row>
    <row r="900" spans="1:10" x14ac:dyDescent="0.25">
      <c r="A900" s="230">
        <v>253</v>
      </c>
      <c r="B900" s="281" t="s">
        <v>363</v>
      </c>
      <c r="C900" s="277">
        <v>409</v>
      </c>
      <c r="D900" s="140" t="s">
        <v>4</v>
      </c>
      <c r="E900" s="53">
        <v>409</v>
      </c>
      <c r="F900" s="61">
        <v>273</v>
      </c>
      <c r="G900" s="220">
        <v>333</v>
      </c>
      <c r="H900" s="222">
        <f>G900*1.9/365</f>
        <v>1.7334246575342465</v>
      </c>
      <c r="I900" s="224">
        <v>3</v>
      </c>
      <c r="J900" s="224">
        <v>5</v>
      </c>
    </row>
    <row r="901" spans="1:10" x14ac:dyDescent="0.25">
      <c r="A901" s="231"/>
      <c r="B901" s="282"/>
      <c r="C901" s="278"/>
      <c r="D901" s="140" t="s">
        <v>36</v>
      </c>
      <c r="E901" s="53">
        <v>37</v>
      </c>
      <c r="F901" s="61">
        <v>60</v>
      </c>
      <c r="G901" s="221"/>
      <c r="H901" s="236"/>
      <c r="I901" s="225"/>
      <c r="J901" s="225"/>
    </row>
    <row r="902" spans="1:10" ht="16.5" x14ac:dyDescent="0.25">
      <c r="A902" s="159">
        <v>254</v>
      </c>
      <c r="B902" s="123" t="s">
        <v>363</v>
      </c>
      <c r="C902" s="122" t="s">
        <v>368</v>
      </c>
      <c r="D902" s="140" t="s">
        <v>4</v>
      </c>
      <c r="E902" s="53" t="s">
        <v>368</v>
      </c>
      <c r="F902" s="61">
        <v>357</v>
      </c>
      <c r="G902" s="126">
        <v>357</v>
      </c>
      <c r="H902" s="77">
        <f>G902*1.9/365</f>
        <v>1.8583561643835615</v>
      </c>
      <c r="I902" s="106">
        <v>2</v>
      </c>
      <c r="J902" s="106">
        <v>2</v>
      </c>
    </row>
    <row r="903" spans="1:10" x14ac:dyDescent="0.25">
      <c r="A903" s="230">
        <v>255</v>
      </c>
      <c r="B903" s="228" t="s">
        <v>370</v>
      </c>
      <c r="C903" s="277">
        <v>440</v>
      </c>
      <c r="D903" s="140" t="s">
        <v>4</v>
      </c>
      <c r="E903" s="53" t="s">
        <v>419</v>
      </c>
      <c r="F903" s="61">
        <v>247</v>
      </c>
      <c r="G903" s="220">
        <v>501</v>
      </c>
      <c r="H903" s="222">
        <f>G903*1.9/365</f>
        <v>2.6079452054794521</v>
      </c>
      <c r="I903" s="224">
        <v>3</v>
      </c>
      <c r="J903" s="224">
        <v>3</v>
      </c>
    </row>
    <row r="904" spans="1:10" x14ac:dyDescent="0.25">
      <c r="A904" s="232"/>
      <c r="B904" s="233"/>
      <c r="C904" s="278"/>
      <c r="D904" s="140" t="s">
        <v>4</v>
      </c>
      <c r="E904" s="53" t="s">
        <v>421</v>
      </c>
      <c r="F904" s="61">
        <v>117</v>
      </c>
      <c r="G904" s="235"/>
      <c r="H904" s="236"/>
      <c r="I904" s="237"/>
      <c r="J904" s="237"/>
    </row>
    <row r="905" spans="1:10" x14ac:dyDescent="0.25">
      <c r="A905" s="232"/>
      <c r="B905" s="233"/>
      <c r="C905" s="278"/>
      <c r="D905" s="55" t="s">
        <v>287</v>
      </c>
      <c r="E905" s="53" t="s">
        <v>87</v>
      </c>
      <c r="F905" s="61">
        <v>137</v>
      </c>
      <c r="G905" s="221"/>
      <c r="H905" s="223"/>
      <c r="I905" s="225"/>
      <c r="J905" s="225"/>
    </row>
    <row r="906" spans="1:10" ht="16.5" x14ac:dyDescent="0.25">
      <c r="A906" s="159">
        <v>256</v>
      </c>
      <c r="B906" s="115" t="s">
        <v>371</v>
      </c>
      <c r="C906" s="122">
        <v>429</v>
      </c>
      <c r="D906" s="140" t="s">
        <v>4</v>
      </c>
      <c r="E906" s="53" t="s">
        <v>420</v>
      </c>
      <c r="F906" s="61">
        <v>128</v>
      </c>
      <c r="G906" s="126">
        <v>128</v>
      </c>
      <c r="H906" s="77">
        <f>G906*1.9/365</f>
        <v>0.66630136986301369</v>
      </c>
      <c r="I906" s="106">
        <v>1</v>
      </c>
      <c r="J906" s="106">
        <v>1</v>
      </c>
    </row>
    <row r="907" spans="1:10" x14ac:dyDescent="0.25">
      <c r="A907" s="230">
        <v>257</v>
      </c>
      <c r="B907" s="261" t="s">
        <v>0</v>
      </c>
      <c r="C907" s="270" t="s">
        <v>334</v>
      </c>
      <c r="D907" s="145" t="s">
        <v>0</v>
      </c>
      <c r="E907" s="102">
        <v>72</v>
      </c>
      <c r="F907" s="61">
        <v>150</v>
      </c>
      <c r="G907" s="220">
        <v>1094</v>
      </c>
      <c r="H907" s="222">
        <f>G907*1.9/365</f>
        <v>5.6947945205479451</v>
      </c>
      <c r="I907" s="224">
        <v>6</v>
      </c>
      <c r="J907" s="224">
        <v>7</v>
      </c>
    </row>
    <row r="908" spans="1:10" x14ac:dyDescent="0.25">
      <c r="A908" s="232"/>
      <c r="B908" s="262"/>
      <c r="C908" s="271"/>
      <c r="D908" s="140" t="s">
        <v>1</v>
      </c>
      <c r="E908" s="53">
        <v>423</v>
      </c>
      <c r="F908" s="61">
        <v>270</v>
      </c>
      <c r="G908" s="235"/>
      <c r="H908" s="236"/>
      <c r="I908" s="237"/>
      <c r="J908" s="237"/>
    </row>
    <row r="909" spans="1:10" x14ac:dyDescent="0.25">
      <c r="A909" s="232"/>
      <c r="B909" s="262"/>
      <c r="C909" s="271"/>
      <c r="D909" s="140" t="s">
        <v>1</v>
      </c>
      <c r="E909" s="53">
        <v>425</v>
      </c>
      <c r="F909" s="61">
        <v>206</v>
      </c>
      <c r="G909" s="235"/>
      <c r="H909" s="236"/>
      <c r="I909" s="237"/>
      <c r="J909" s="237"/>
    </row>
    <row r="910" spans="1:10" x14ac:dyDescent="0.25">
      <c r="A910" s="232"/>
      <c r="B910" s="262"/>
      <c r="C910" s="271"/>
      <c r="D910" s="140" t="s">
        <v>2</v>
      </c>
      <c r="E910" s="53">
        <v>308</v>
      </c>
      <c r="F910" s="61">
        <v>250</v>
      </c>
      <c r="G910" s="235"/>
      <c r="H910" s="236"/>
      <c r="I910" s="237"/>
      <c r="J910" s="237"/>
    </row>
    <row r="911" spans="1:10" x14ac:dyDescent="0.25">
      <c r="A911" s="231"/>
      <c r="B911" s="265"/>
      <c r="C911" s="272"/>
      <c r="D911" s="140" t="s">
        <v>2</v>
      </c>
      <c r="E911" s="53">
        <v>310</v>
      </c>
      <c r="F911" s="61">
        <v>218</v>
      </c>
      <c r="G911" s="221"/>
      <c r="H911" s="223"/>
      <c r="I911" s="225"/>
      <c r="J911" s="225"/>
    </row>
    <row r="912" spans="1:10" x14ac:dyDescent="0.25">
      <c r="A912" s="230">
        <v>258</v>
      </c>
      <c r="B912" s="267" t="s">
        <v>542</v>
      </c>
      <c r="C912" s="270" t="s">
        <v>403</v>
      </c>
      <c r="D912" s="55" t="s">
        <v>542</v>
      </c>
      <c r="E912" s="53">
        <v>90</v>
      </c>
      <c r="F912" s="61">
        <v>399</v>
      </c>
      <c r="G912" s="220">
        <v>615</v>
      </c>
      <c r="H912" s="222">
        <f>G912*1.9/365</f>
        <v>3.2013698630136984</v>
      </c>
      <c r="I912" s="224">
        <v>4</v>
      </c>
      <c r="J912" s="224">
        <v>4</v>
      </c>
    </row>
    <row r="913" spans="1:10" x14ac:dyDescent="0.25">
      <c r="A913" s="231"/>
      <c r="B913" s="269"/>
      <c r="C913" s="272"/>
      <c r="D913" s="140" t="s">
        <v>1</v>
      </c>
      <c r="E913" s="53">
        <v>465</v>
      </c>
      <c r="F913" s="61">
        <v>216</v>
      </c>
      <c r="G913" s="221"/>
      <c r="H913" s="236"/>
      <c r="I913" s="225"/>
      <c r="J913" s="225"/>
    </row>
    <row r="914" spans="1:10" x14ac:dyDescent="0.25">
      <c r="A914" s="230">
        <v>259</v>
      </c>
      <c r="B914" s="261" t="s">
        <v>0</v>
      </c>
      <c r="C914" s="270" t="s">
        <v>87</v>
      </c>
      <c r="D914" s="140" t="s">
        <v>0</v>
      </c>
      <c r="E914" s="53">
        <v>35</v>
      </c>
      <c r="F914" s="61">
        <v>217</v>
      </c>
      <c r="G914" s="220">
        <v>1388</v>
      </c>
      <c r="H914" s="222">
        <f>G914*1.9/365</f>
        <v>7.2252054794520539</v>
      </c>
      <c r="I914" s="224">
        <v>8</v>
      </c>
      <c r="J914" s="224">
        <v>8</v>
      </c>
    </row>
    <row r="915" spans="1:10" x14ac:dyDescent="0.25">
      <c r="A915" s="232"/>
      <c r="B915" s="262"/>
      <c r="C915" s="271"/>
      <c r="D915" s="140" t="s">
        <v>0</v>
      </c>
      <c r="E915" s="53">
        <v>50</v>
      </c>
      <c r="F915" s="61">
        <v>271</v>
      </c>
      <c r="G915" s="235"/>
      <c r="H915" s="236"/>
      <c r="I915" s="237"/>
      <c r="J915" s="237"/>
    </row>
    <row r="916" spans="1:10" x14ac:dyDescent="0.25">
      <c r="A916" s="232"/>
      <c r="B916" s="262"/>
      <c r="C916" s="271"/>
      <c r="D916" s="140" t="s">
        <v>2</v>
      </c>
      <c r="E916" s="53">
        <v>421</v>
      </c>
      <c r="F916" s="61">
        <v>380</v>
      </c>
      <c r="G916" s="235"/>
      <c r="H916" s="236"/>
      <c r="I916" s="237"/>
      <c r="J916" s="237"/>
    </row>
    <row r="917" spans="1:10" x14ac:dyDescent="0.25">
      <c r="A917" s="232"/>
      <c r="B917" s="262"/>
      <c r="C917" s="271"/>
      <c r="D917" s="140" t="s">
        <v>2</v>
      </c>
      <c r="E917" s="53">
        <v>433</v>
      </c>
      <c r="F917" s="61">
        <v>171</v>
      </c>
      <c r="G917" s="235"/>
      <c r="H917" s="236"/>
      <c r="I917" s="237"/>
      <c r="J917" s="237"/>
    </row>
    <row r="918" spans="1:10" x14ac:dyDescent="0.25">
      <c r="A918" s="232"/>
      <c r="B918" s="262"/>
      <c r="C918" s="271"/>
      <c r="D918" s="140" t="s">
        <v>4</v>
      </c>
      <c r="E918" s="53">
        <v>458</v>
      </c>
      <c r="F918" s="61">
        <v>187</v>
      </c>
      <c r="G918" s="235"/>
      <c r="H918" s="236"/>
      <c r="I918" s="237"/>
      <c r="J918" s="237"/>
    </row>
    <row r="919" spans="1:10" x14ac:dyDescent="0.25">
      <c r="A919" s="231"/>
      <c r="B919" s="265"/>
      <c r="C919" s="272"/>
      <c r="D919" s="140" t="s">
        <v>4</v>
      </c>
      <c r="E919" s="53">
        <v>460</v>
      </c>
      <c r="F919" s="61">
        <v>162</v>
      </c>
      <c r="G919" s="221"/>
      <c r="H919" s="223"/>
      <c r="I919" s="225"/>
      <c r="J919" s="225"/>
    </row>
    <row r="920" spans="1:10" x14ac:dyDescent="0.25">
      <c r="A920" s="230">
        <v>260</v>
      </c>
      <c r="B920" s="267" t="s">
        <v>0</v>
      </c>
      <c r="C920" s="270" t="s">
        <v>107</v>
      </c>
      <c r="D920" s="140" t="s">
        <v>0</v>
      </c>
      <c r="E920" s="53">
        <v>40</v>
      </c>
      <c r="F920" s="61">
        <v>157</v>
      </c>
      <c r="G920" s="220">
        <v>1775</v>
      </c>
      <c r="H920" s="222">
        <f>G920*1.9/365</f>
        <v>9.2397260273972606</v>
      </c>
      <c r="I920" s="224">
        <v>9</v>
      </c>
      <c r="J920" s="224">
        <v>9</v>
      </c>
    </row>
    <row r="921" spans="1:10" x14ac:dyDescent="0.25">
      <c r="A921" s="232"/>
      <c r="B921" s="268"/>
      <c r="C921" s="271"/>
      <c r="D921" s="140" t="s">
        <v>0</v>
      </c>
      <c r="E921" s="53" t="s">
        <v>5</v>
      </c>
      <c r="F921" s="61">
        <v>154</v>
      </c>
      <c r="G921" s="235"/>
      <c r="H921" s="236"/>
      <c r="I921" s="237"/>
      <c r="J921" s="237"/>
    </row>
    <row r="922" spans="1:10" x14ac:dyDescent="0.25">
      <c r="A922" s="232"/>
      <c r="B922" s="268"/>
      <c r="C922" s="271"/>
      <c r="D922" s="140" t="s">
        <v>0</v>
      </c>
      <c r="E922" s="53" t="s">
        <v>7</v>
      </c>
      <c r="F922" s="61">
        <v>152</v>
      </c>
      <c r="G922" s="235"/>
      <c r="H922" s="236"/>
      <c r="I922" s="237"/>
      <c r="J922" s="237"/>
    </row>
    <row r="923" spans="1:10" x14ac:dyDescent="0.25">
      <c r="A923" s="232"/>
      <c r="B923" s="268"/>
      <c r="C923" s="271"/>
      <c r="D923" s="55" t="s">
        <v>28</v>
      </c>
      <c r="E923" s="53">
        <v>390</v>
      </c>
      <c r="F923" s="61">
        <v>387</v>
      </c>
      <c r="G923" s="235"/>
      <c r="H923" s="236"/>
      <c r="I923" s="237"/>
      <c r="J923" s="237"/>
    </row>
    <row r="924" spans="1:10" x14ac:dyDescent="0.25">
      <c r="A924" s="232"/>
      <c r="B924" s="268"/>
      <c r="C924" s="271"/>
      <c r="D924" s="55" t="s">
        <v>28</v>
      </c>
      <c r="E924" s="53">
        <v>396</v>
      </c>
      <c r="F924" s="61">
        <v>307</v>
      </c>
      <c r="G924" s="235"/>
      <c r="H924" s="236"/>
      <c r="I924" s="237"/>
      <c r="J924" s="237"/>
    </row>
    <row r="925" spans="1:10" x14ac:dyDescent="0.25">
      <c r="A925" s="232"/>
      <c r="B925" s="268"/>
      <c r="C925" s="271"/>
      <c r="D925" s="55" t="s">
        <v>28</v>
      </c>
      <c r="E925" s="53">
        <v>398</v>
      </c>
      <c r="F925" s="61">
        <v>288</v>
      </c>
      <c r="G925" s="235"/>
      <c r="H925" s="236"/>
      <c r="I925" s="237"/>
      <c r="J925" s="237"/>
    </row>
    <row r="926" spans="1:10" x14ac:dyDescent="0.25">
      <c r="A926" s="232"/>
      <c r="B926" s="268"/>
      <c r="C926" s="271"/>
      <c r="D926" s="55" t="s">
        <v>28</v>
      </c>
      <c r="E926" s="53" t="s">
        <v>614</v>
      </c>
      <c r="F926" s="61">
        <v>138</v>
      </c>
      <c r="G926" s="235"/>
      <c r="H926" s="236"/>
      <c r="I926" s="237"/>
      <c r="J926" s="237"/>
    </row>
    <row r="927" spans="1:10" x14ac:dyDescent="0.25">
      <c r="A927" s="232"/>
      <c r="B927" s="268"/>
      <c r="C927" s="271"/>
      <c r="D927" s="140" t="s">
        <v>4</v>
      </c>
      <c r="E927" s="53">
        <v>469</v>
      </c>
      <c r="F927" s="61">
        <v>178</v>
      </c>
      <c r="G927" s="235"/>
      <c r="H927" s="236"/>
      <c r="I927" s="237"/>
      <c r="J927" s="237"/>
    </row>
    <row r="928" spans="1:10" x14ac:dyDescent="0.25">
      <c r="A928" s="231"/>
      <c r="B928" s="269"/>
      <c r="C928" s="272"/>
      <c r="D928" s="140" t="s">
        <v>4</v>
      </c>
      <c r="E928" s="53">
        <v>449</v>
      </c>
      <c r="F928" s="61">
        <v>14</v>
      </c>
      <c r="G928" s="221"/>
      <c r="H928" s="223"/>
      <c r="I928" s="225"/>
      <c r="J928" s="225"/>
    </row>
    <row r="929" spans="1:10" x14ac:dyDescent="0.25">
      <c r="A929" s="230">
        <v>261</v>
      </c>
      <c r="B929" s="267" t="s">
        <v>683</v>
      </c>
      <c r="C929" s="270" t="s">
        <v>110</v>
      </c>
      <c r="D929" s="140" t="s">
        <v>684</v>
      </c>
      <c r="E929" s="53" t="s">
        <v>110</v>
      </c>
      <c r="F929" s="61">
        <v>197</v>
      </c>
      <c r="G929" s="220">
        <v>544</v>
      </c>
      <c r="H929" s="222">
        <f>G929*1.9/365</f>
        <v>2.8317808219178078</v>
      </c>
      <c r="I929" s="224">
        <v>3</v>
      </c>
      <c r="J929" s="224">
        <v>3</v>
      </c>
    </row>
    <row r="930" spans="1:10" x14ac:dyDescent="0.25">
      <c r="A930" s="232"/>
      <c r="B930" s="268"/>
      <c r="C930" s="271"/>
      <c r="D930" s="140" t="s">
        <v>684</v>
      </c>
      <c r="E930" s="53" t="s">
        <v>151</v>
      </c>
      <c r="F930" s="61">
        <v>186</v>
      </c>
      <c r="G930" s="235"/>
      <c r="H930" s="236"/>
      <c r="I930" s="237"/>
      <c r="J930" s="237"/>
    </row>
    <row r="931" spans="1:10" x14ac:dyDescent="0.25">
      <c r="A931" s="232"/>
      <c r="B931" s="268"/>
      <c r="C931" s="271"/>
      <c r="D931" s="55" t="s">
        <v>542</v>
      </c>
      <c r="E931" s="53" t="s">
        <v>55</v>
      </c>
      <c r="F931" s="61">
        <v>161</v>
      </c>
      <c r="G931" s="221"/>
      <c r="H931" s="223"/>
      <c r="I931" s="225"/>
      <c r="J931" s="225"/>
    </row>
    <row r="932" spans="1:10" x14ac:dyDescent="0.25">
      <c r="A932" s="230">
        <v>262</v>
      </c>
      <c r="B932" s="267" t="s">
        <v>683</v>
      </c>
      <c r="C932" s="270" t="s">
        <v>107</v>
      </c>
      <c r="D932" s="140" t="s">
        <v>684</v>
      </c>
      <c r="E932" s="53">
        <v>40</v>
      </c>
      <c r="F932" s="61">
        <v>146</v>
      </c>
      <c r="G932" s="220">
        <v>2009</v>
      </c>
      <c r="H932" s="222">
        <f>G932*1.9/365</f>
        <v>10.457808219178082</v>
      </c>
      <c r="I932" s="224">
        <v>10</v>
      </c>
      <c r="J932" s="224">
        <v>9</v>
      </c>
    </row>
    <row r="933" spans="1:10" x14ac:dyDescent="0.25">
      <c r="A933" s="232"/>
      <c r="B933" s="268"/>
      <c r="C933" s="271"/>
      <c r="D933" s="140" t="s">
        <v>684</v>
      </c>
      <c r="E933" s="53">
        <v>43</v>
      </c>
      <c r="F933" s="61">
        <v>175</v>
      </c>
      <c r="G933" s="235"/>
      <c r="H933" s="236"/>
      <c r="I933" s="237"/>
      <c r="J933" s="237"/>
    </row>
    <row r="934" spans="1:10" x14ac:dyDescent="0.25">
      <c r="A934" s="232"/>
      <c r="B934" s="268"/>
      <c r="C934" s="271"/>
      <c r="D934" s="140" t="s">
        <v>684</v>
      </c>
      <c r="E934" s="53">
        <v>10</v>
      </c>
      <c r="F934" s="61">
        <v>170</v>
      </c>
      <c r="G934" s="235"/>
      <c r="H934" s="236"/>
      <c r="I934" s="237"/>
      <c r="J934" s="237"/>
    </row>
    <row r="935" spans="1:10" x14ac:dyDescent="0.25">
      <c r="A935" s="232"/>
      <c r="B935" s="268"/>
      <c r="C935" s="271"/>
      <c r="D935" s="140" t="s">
        <v>684</v>
      </c>
      <c r="E935" s="53">
        <v>12</v>
      </c>
      <c r="F935" s="61">
        <v>109</v>
      </c>
      <c r="G935" s="235"/>
      <c r="H935" s="236"/>
      <c r="I935" s="237"/>
      <c r="J935" s="237"/>
    </row>
    <row r="936" spans="1:10" x14ac:dyDescent="0.25">
      <c r="A936" s="232"/>
      <c r="B936" s="268"/>
      <c r="C936" s="271"/>
      <c r="D936" s="55" t="s">
        <v>542</v>
      </c>
      <c r="E936" s="53" t="s">
        <v>102</v>
      </c>
      <c r="F936" s="61">
        <v>9</v>
      </c>
      <c r="G936" s="235"/>
      <c r="H936" s="236"/>
      <c r="I936" s="237"/>
      <c r="J936" s="237"/>
    </row>
    <row r="937" spans="1:10" x14ac:dyDescent="0.25">
      <c r="A937" s="232"/>
      <c r="B937" s="268"/>
      <c r="C937" s="271"/>
      <c r="D937" s="140" t="s">
        <v>0</v>
      </c>
      <c r="E937" s="53">
        <v>1</v>
      </c>
      <c r="F937" s="61">
        <v>203</v>
      </c>
      <c r="G937" s="235"/>
      <c r="H937" s="236"/>
      <c r="I937" s="237"/>
      <c r="J937" s="237"/>
    </row>
    <row r="938" spans="1:10" x14ac:dyDescent="0.25">
      <c r="A938" s="232"/>
      <c r="B938" s="268"/>
      <c r="C938" s="271"/>
      <c r="D938" s="140" t="s">
        <v>12</v>
      </c>
      <c r="E938" s="53" t="s">
        <v>325</v>
      </c>
      <c r="F938" s="61">
        <v>204</v>
      </c>
      <c r="G938" s="235"/>
      <c r="H938" s="236"/>
      <c r="I938" s="237"/>
      <c r="J938" s="237"/>
    </row>
    <row r="939" spans="1:10" x14ac:dyDescent="0.25">
      <c r="A939" s="232"/>
      <c r="B939" s="268"/>
      <c r="C939" s="271"/>
      <c r="D939" s="55" t="s">
        <v>542</v>
      </c>
      <c r="E939" s="53">
        <v>4</v>
      </c>
      <c r="F939" s="61">
        <v>219</v>
      </c>
      <c r="G939" s="235"/>
      <c r="H939" s="236"/>
      <c r="I939" s="237"/>
      <c r="J939" s="237"/>
    </row>
    <row r="940" spans="1:10" x14ac:dyDescent="0.25">
      <c r="A940" s="232"/>
      <c r="B940" s="268"/>
      <c r="C940" s="271"/>
      <c r="D940" s="55" t="s">
        <v>542</v>
      </c>
      <c r="E940" s="53">
        <v>9</v>
      </c>
      <c r="F940" s="61">
        <v>205</v>
      </c>
      <c r="G940" s="235"/>
      <c r="H940" s="236"/>
      <c r="I940" s="237"/>
      <c r="J940" s="237"/>
    </row>
    <row r="941" spans="1:10" x14ac:dyDescent="0.25">
      <c r="A941" s="232"/>
      <c r="B941" s="268"/>
      <c r="C941" s="271"/>
      <c r="D941" s="55" t="s">
        <v>542</v>
      </c>
      <c r="E941" s="142">
        <v>40</v>
      </c>
      <c r="F941" s="61">
        <v>303</v>
      </c>
      <c r="G941" s="235"/>
      <c r="H941" s="236"/>
      <c r="I941" s="237"/>
      <c r="J941" s="237"/>
    </row>
    <row r="942" spans="1:10" x14ac:dyDescent="0.25">
      <c r="A942" s="231"/>
      <c r="B942" s="269"/>
      <c r="C942" s="272"/>
      <c r="D942" s="55" t="s">
        <v>542</v>
      </c>
      <c r="E942" s="102">
        <v>42</v>
      </c>
      <c r="F942" s="61">
        <v>266</v>
      </c>
      <c r="G942" s="221"/>
      <c r="H942" s="223"/>
      <c r="I942" s="225"/>
      <c r="J942" s="225"/>
    </row>
    <row r="943" spans="1:10" x14ac:dyDescent="0.25">
      <c r="A943" s="230">
        <v>263</v>
      </c>
      <c r="B943" s="267" t="s">
        <v>683</v>
      </c>
      <c r="C943" s="270" t="s">
        <v>334</v>
      </c>
      <c r="D943" s="140" t="s">
        <v>684</v>
      </c>
      <c r="E943" s="102" t="s">
        <v>541</v>
      </c>
      <c r="F943" s="61">
        <v>204</v>
      </c>
      <c r="G943" s="220">
        <v>729</v>
      </c>
      <c r="H943" s="222">
        <f>G943*1.9/365</f>
        <v>3.7947945205479447</v>
      </c>
      <c r="I943" s="224">
        <v>4</v>
      </c>
      <c r="J943" s="224">
        <v>4</v>
      </c>
    </row>
    <row r="944" spans="1:10" x14ac:dyDescent="0.25">
      <c r="A944" s="231"/>
      <c r="B944" s="269"/>
      <c r="C944" s="272"/>
      <c r="D944" s="140" t="s">
        <v>684</v>
      </c>
      <c r="E944" s="53" t="s">
        <v>334</v>
      </c>
      <c r="F944" s="61">
        <v>525</v>
      </c>
      <c r="G944" s="221"/>
      <c r="H944" s="236"/>
      <c r="I944" s="225"/>
      <c r="J944" s="225"/>
    </row>
    <row r="945" spans="1:10" x14ac:dyDescent="0.25">
      <c r="A945" s="232">
        <v>264</v>
      </c>
      <c r="B945" s="268" t="s">
        <v>683</v>
      </c>
      <c r="C945" s="271" t="s">
        <v>540</v>
      </c>
      <c r="D945" s="140" t="s">
        <v>684</v>
      </c>
      <c r="E945" s="53" t="s">
        <v>481</v>
      </c>
      <c r="F945" s="61">
        <v>343</v>
      </c>
      <c r="G945" s="220">
        <v>1659</v>
      </c>
      <c r="H945" s="222">
        <f>G945*1.9/365</f>
        <v>8.6358904109589041</v>
      </c>
      <c r="I945" s="224">
        <v>9</v>
      </c>
      <c r="J945" s="224">
        <v>6</v>
      </c>
    </row>
    <row r="946" spans="1:10" x14ac:dyDescent="0.25">
      <c r="A946" s="232"/>
      <c r="B946" s="268"/>
      <c r="C946" s="271"/>
      <c r="D946" s="140" t="s">
        <v>684</v>
      </c>
      <c r="E946" s="53" t="s">
        <v>375</v>
      </c>
      <c r="F946" s="61">
        <v>176</v>
      </c>
      <c r="G946" s="235"/>
      <c r="H946" s="236"/>
      <c r="I946" s="237"/>
      <c r="J946" s="237"/>
    </row>
    <row r="947" spans="1:10" x14ac:dyDescent="0.25">
      <c r="A947" s="232"/>
      <c r="B947" s="268"/>
      <c r="C947" s="271"/>
      <c r="D947" s="140" t="s">
        <v>684</v>
      </c>
      <c r="E947" s="53" t="s">
        <v>374</v>
      </c>
      <c r="F947" s="61">
        <v>220</v>
      </c>
      <c r="G947" s="235"/>
      <c r="H947" s="236"/>
      <c r="I947" s="237"/>
      <c r="J947" s="237"/>
    </row>
    <row r="948" spans="1:10" x14ac:dyDescent="0.25">
      <c r="A948" s="232"/>
      <c r="B948" s="268"/>
      <c r="C948" s="271"/>
      <c r="D948" s="140" t="s">
        <v>684</v>
      </c>
      <c r="E948" s="53" t="s">
        <v>540</v>
      </c>
      <c r="F948" s="61">
        <v>90</v>
      </c>
      <c r="G948" s="235"/>
      <c r="H948" s="236"/>
      <c r="I948" s="237"/>
      <c r="J948" s="237"/>
    </row>
    <row r="949" spans="1:10" x14ac:dyDescent="0.25">
      <c r="A949" s="232"/>
      <c r="B949" s="268"/>
      <c r="C949" s="271"/>
      <c r="D949" s="140" t="s">
        <v>684</v>
      </c>
      <c r="E949" s="102" t="s">
        <v>399</v>
      </c>
      <c r="F949" s="61">
        <v>135</v>
      </c>
      <c r="G949" s="235"/>
      <c r="H949" s="236"/>
      <c r="I949" s="237"/>
      <c r="J949" s="237"/>
    </row>
    <row r="950" spans="1:10" x14ac:dyDescent="0.25">
      <c r="A950" s="232"/>
      <c r="B950" s="268"/>
      <c r="C950" s="271"/>
      <c r="D950" s="140" t="s">
        <v>684</v>
      </c>
      <c r="E950" s="102" t="s">
        <v>516</v>
      </c>
      <c r="F950" s="61">
        <v>105</v>
      </c>
      <c r="G950" s="235"/>
      <c r="H950" s="236"/>
      <c r="I950" s="237"/>
      <c r="J950" s="237"/>
    </row>
    <row r="951" spans="1:10" x14ac:dyDescent="0.25">
      <c r="A951" s="232"/>
      <c r="B951" s="268"/>
      <c r="C951" s="271"/>
      <c r="D951" s="140" t="s">
        <v>684</v>
      </c>
      <c r="E951" s="102" t="s">
        <v>650</v>
      </c>
      <c r="F951" s="61">
        <v>47</v>
      </c>
      <c r="G951" s="235"/>
      <c r="H951" s="236"/>
      <c r="I951" s="237"/>
      <c r="J951" s="237"/>
    </row>
    <row r="952" spans="1:10" x14ac:dyDescent="0.25">
      <c r="A952" s="232"/>
      <c r="B952" s="268"/>
      <c r="C952" s="271"/>
      <c r="D952" s="145" t="s">
        <v>30</v>
      </c>
      <c r="E952" s="102" t="s">
        <v>133</v>
      </c>
      <c r="F952" s="61">
        <v>7</v>
      </c>
      <c r="G952" s="235"/>
      <c r="H952" s="236"/>
      <c r="I952" s="237"/>
      <c r="J952" s="237"/>
    </row>
    <row r="953" spans="1:10" x14ac:dyDescent="0.25">
      <c r="A953" s="232"/>
      <c r="B953" s="268"/>
      <c r="C953" s="271"/>
      <c r="D953" s="145" t="s">
        <v>30</v>
      </c>
      <c r="E953" s="102" t="s">
        <v>94</v>
      </c>
      <c r="F953" s="61">
        <v>264</v>
      </c>
      <c r="G953" s="235"/>
      <c r="H953" s="236"/>
      <c r="I953" s="237"/>
      <c r="J953" s="237"/>
    </row>
    <row r="954" spans="1:10" x14ac:dyDescent="0.25">
      <c r="A954" s="232"/>
      <c r="B954" s="268"/>
      <c r="C954" s="271"/>
      <c r="D954" s="145" t="s">
        <v>30</v>
      </c>
      <c r="E954" s="102" t="s">
        <v>93</v>
      </c>
      <c r="F954" s="61">
        <v>144</v>
      </c>
      <c r="G954" s="235"/>
      <c r="H954" s="236"/>
      <c r="I954" s="237"/>
      <c r="J954" s="237"/>
    </row>
    <row r="955" spans="1:10" x14ac:dyDescent="0.25">
      <c r="A955" s="232"/>
      <c r="B955" s="268"/>
      <c r="C955" s="271"/>
      <c r="D955" s="145" t="s">
        <v>30</v>
      </c>
      <c r="E955" s="102" t="s">
        <v>92</v>
      </c>
      <c r="F955" s="61">
        <v>128</v>
      </c>
      <c r="G955" s="221"/>
      <c r="H955" s="223"/>
      <c r="I955" s="225"/>
      <c r="J955" s="225"/>
    </row>
    <row r="956" spans="1:10" x14ac:dyDescent="0.25">
      <c r="A956" s="230">
        <v>265</v>
      </c>
      <c r="B956" s="261" t="s">
        <v>13</v>
      </c>
      <c r="C956" s="270" t="s">
        <v>342</v>
      </c>
      <c r="D956" s="140" t="s">
        <v>13</v>
      </c>
      <c r="E956" s="53">
        <v>185</v>
      </c>
      <c r="F956" s="61">
        <v>136</v>
      </c>
      <c r="G956" s="220">
        <v>1850</v>
      </c>
      <c r="H956" s="222">
        <f>G956*1.9/365</f>
        <v>9.6301369863013697</v>
      </c>
      <c r="I956" s="224">
        <v>10</v>
      </c>
      <c r="J956" s="224">
        <v>7</v>
      </c>
    </row>
    <row r="957" spans="1:10" x14ac:dyDescent="0.25">
      <c r="A957" s="232"/>
      <c r="B957" s="262"/>
      <c r="C957" s="271"/>
      <c r="D957" s="140" t="s">
        <v>13</v>
      </c>
      <c r="E957" s="53" t="s">
        <v>20</v>
      </c>
      <c r="F957" s="61">
        <v>140</v>
      </c>
      <c r="G957" s="235"/>
      <c r="H957" s="236"/>
      <c r="I957" s="237"/>
      <c r="J957" s="237"/>
    </row>
    <row r="958" spans="1:10" x14ac:dyDescent="0.25">
      <c r="A958" s="232"/>
      <c r="B958" s="262"/>
      <c r="C958" s="271"/>
      <c r="D958" s="140" t="s">
        <v>13</v>
      </c>
      <c r="E958" s="53" t="s">
        <v>21</v>
      </c>
      <c r="F958" s="61">
        <v>149</v>
      </c>
      <c r="G958" s="235"/>
      <c r="H958" s="236"/>
      <c r="I958" s="237"/>
      <c r="J958" s="237"/>
    </row>
    <row r="959" spans="1:10" x14ac:dyDescent="0.25">
      <c r="A959" s="232"/>
      <c r="B959" s="262"/>
      <c r="C959" s="271"/>
      <c r="D959" s="140" t="s">
        <v>13</v>
      </c>
      <c r="E959" s="53" t="s">
        <v>22</v>
      </c>
      <c r="F959" s="61">
        <v>127</v>
      </c>
      <c r="G959" s="235"/>
      <c r="H959" s="236"/>
      <c r="I959" s="237"/>
      <c r="J959" s="237"/>
    </row>
    <row r="960" spans="1:10" x14ac:dyDescent="0.25">
      <c r="A960" s="232"/>
      <c r="B960" s="262"/>
      <c r="C960" s="271"/>
      <c r="D960" s="140" t="s">
        <v>13</v>
      </c>
      <c r="E960" s="53">
        <v>158</v>
      </c>
      <c r="F960" s="61">
        <v>108</v>
      </c>
      <c r="G960" s="235"/>
      <c r="H960" s="236"/>
      <c r="I960" s="237"/>
      <c r="J960" s="237"/>
    </row>
    <row r="961" spans="1:10" x14ac:dyDescent="0.25">
      <c r="A961" s="232"/>
      <c r="B961" s="262"/>
      <c r="C961" s="271"/>
      <c r="D961" s="140" t="s">
        <v>13</v>
      </c>
      <c r="E961" s="53" t="s">
        <v>14</v>
      </c>
      <c r="F961" s="61">
        <v>173</v>
      </c>
      <c r="G961" s="235"/>
      <c r="H961" s="236"/>
      <c r="I961" s="237"/>
      <c r="J961" s="237"/>
    </row>
    <row r="962" spans="1:10" x14ac:dyDescent="0.25">
      <c r="A962" s="232"/>
      <c r="B962" s="262"/>
      <c r="C962" s="271"/>
      <c r="D962" s="140" t="s">
        <v>13</v>
      </c>
      <c r="E962" s="53" t="s">
        <v>15</v>
      </c>
      <c r="F962" s="61">
        <v>176</v>
      </c>
      <c r="G962" s="235"/>
      <c r="H962" s="236"/>
      <c r="I962" s="237"/>
      <c r="J962" s="237"/>
    </row>
    <row r="963" spans="1:10" x14ac:dyDescent="0.25">
      <c r="A963" s="232"/>
      <c r="B963" s="262"/>
      <c r="C963" s="271"/>
      <c r="D963" s="140" t="s">
        <v>13</v>
      </c>
      <c r="E963" s="53" t="s">
        <v>16</v>
      </c>
      <c r="F963" s="61">
        <v>228</v>
      </c>
      <c r="G963" s="235"/>
      <c r="H963" s="236"/>
      <c r="I963" s="237"/>
      <c r="J963" s="237"/>
    </row>
    <row r="964" spans="1:10" x14ac:dyDescent="0.25">
      <c r="A964" s="232"/>
      <c r="B964" s="262"/>
      <c r="C964" s="271"/>
      <c r="D964" s="140" t="s">
        <v>13</v>
      </c>
      <c r="E964" s="53" t="s">
        <v>17</v>
      </c>
      <c r="F964" s="61">
        <v>100</v>
      </c>
      <c r="G964" s="235"/>
      <c r="H964" s="236"/>
      <c r="I964" s="237"/>
      <c r="J964" s="237"/>
    </row>
    <row r="965" spans="1:10" x14ac:dyDescent="0.25">
      <c r="A965" s="232"/>
      <c r="B965" s="262"/>
      <c r="C965" s="271"/>
      <c r="D965" s="140" t="s">
        <v>13</v>
      </c>
      <c r="E965" s="53" t="s">
        <v>18</v>
      </c>
      <c r="F965" s="61">
        <v>125</v>
      </c>
      <c r="G965" s="235"/>
      <c r="H965" s="236"/>
      <c r="I965" s="237"/>
      <c r="J965" s="237"/>
    </row>
    <row r="966" spans="1:10" x14ac:dyDescent="0.25">
      <c r="A966" s="232"/>
      <c r="B966" s="262"/>
      <c r="C966" s="271"/>
      <c r="D966" s="140" t="s">
        <v>13</v>
      </c>
      <c r="E966" s="53" t="s">
        <v>19</v>
      </c>
      <c r="F966" s="61">
        <v>109</v>
      </c>
      <c r="G966" s="235"/>
      <c r="H966" s="236"/>
      <c r="I966" s="237"/>
      <c r="J966" s="237"/>
    </row>
    <row r="967" spans="1:10" x14ac:dyDescent="0.25">
      <c r="A967" s="231"/>
      <c r="B967" s="265"/>
      <c r="C967" s="272"/>
      <c r="D967" s="140" t="s">
        <v>668</v>
      </c>
      <c r="E967" s="53">
        <v>81</v>
      </c>
      <c r="F967" s="61">
        <v>279</v>
      </c>
      <c r="G967" s="221"/>
      <c r="H967" s="223"/>
      <c r="I967" s="225"/>
      <c r="J967" s="225"/>
    </row>
    <row r="968" spans="1:10" x14ac:dyDescent="0.25">
      <c r="A968" s="230">
        <v>266</v>
      </c>
      <c r="B968" s="267" t="s">
        <v>405</v>
      </c>
      <c r="C968" s="270" t="s">
        <v>114</v>
      </c>
      <c r="D968" s="140" t="s">
        <v>39</v>
      </c>
      <c r="E968" s="53">
        <v>22</v>
      </c>
      <c r="F968" s="61">
        <v>151</v>
      </c>
      <c r="G968" s="220">
        <v>1617</v>
      </c>
      <c r="H968" s="222">
        <f>G968*1.9/365</f>
        <v>8.4172602739726017</v>
      </c>
      <c r="I968" s="224">
        <v>8</v>
      </c>
      <c r="J968" s="224">
        <v>7</v>
      </c>
    </row>
    <row r="969" spans="1:10" x14ac:dyDescent="0.25">
      <c r="A969" s="232"/>
      <c r="B969" s="268"/>
      <c r="C969" s="271"/>
      <c r="D969" s="140" t="s">
        <v>39</v>
      </c>
      <c r="E969" s="53">
        <v>20</v>
      </c>
      <c r="F969" s="61">
        <v>238</v>
      </c>
      <c r="G969" s="235"/>
      <c r="H969" s="236"/>
      <c r="I969" s="237"/>
      <c r="J969" s="237"/>
    </row>
    <row r="970" spans="1:10" x14ac:dyDescent="0.25">
      <c r="A970" s="232"/>
      <c r="B970" s="268"/>
      <c r="C970" s="271"/>
      <c r="D970" s="140" t="s">
        <v>39</v>
      </c>
      <c r="E970" s="53">
        <v>25</v>
      </c>
      <c r="F970" s="61">
        <v>387</v>
      </c>
      <c r="G970" s="235"/>
      <c r="H970" s="236"/>
      <c r="I970" s="237"/>
      <c r="J970" s="237"/>
    </row>
    <row r="971" spans="1:10" x14ac:dyDescent="0.25">
      <c r="A971" s="232"/>
      <c r="B971" s="268"/>
      <c r="C971" s="271"/>
      <c r="D971" s="140" t="s">
        <v>668</v>
      </c>
      <c r="E971" s="53">
        <v>22</v>
      </c>
      <c r="F971" s="61">
        <v>148</v>
      </c>
      <c r="G971" s="235"/>
      <c r="H971" s="236"/>
      <c r="I971" s="237"/>
      <c r="J971" s="237"/>
    </row>
    <row r="972" spans="1:10" x14ac:dyDescent="0.25">
      <c r="A972" s="232"/>
      <c r="B972" s="268"/>
      <c r="C972" s="271"/>
      <c r="D972" s="140" t="s">
        <v>668</v>
      </c>
      <c r="E972" s="53">
        <v>28</v>
      </c>
      <c r="F972" s="61">
        <v>158</v>
      </c>
      <c r="G972" s="235"/>
      <c r="H972" s="236"/>
      <c r="I972" s="237"/>
      <c r="J972" s="237"/>
    </row>
    <row r="973" spans="1:10" x14ac:dyDescent="0.25">
      <c r="A973" s="232"/>
      <c r="B973" s="268"/>
      <c r="C973" s="271"/>
      <c r="D973" s="140" t="s">
        <v>668</v>
      </c>
      <c r="E973" s="53" t="s">
        <v>263</v>
      </c>
      <c r="F973" s="61">
        <v>174</v>
      </c>
      <c r="G973" s="235"/>
      <c r="H973" s="236"/>
      <c r="I973" s="237"/>
      <c r="J973" s="237"/>
    </row>
    <row r="974" spans="1:10" x14ac:dyDescent="0.25">
      <c r="A974" s="232"/>
      <c r="B974" s="268"/>
      <c r="C974" s="271"/>
      <c r="D974" s="140" t="s">
        <v>668</v>
      </c>
      <c r="E974" s="53" t="s">
        <v>518</v>
      </c>
      <c r="F974" s="61">
        <v>194</v>
      </c>
      <c r="G974" s="235"/>
      <c r="H974" s="236"/>
      <c r="I974" s="237"/>
      <c r="J974" s="237"/>
    </row>
    <row r="975" spans="1:10" x14ac:dyDescent="0.25">
      <c r="A975" s="231"/>
      <c r="B975" s="269"/>
      <c r="C975" s="272"/>
      <c r="D975" s="140" t="s">
        <v>39</v>
      </c>
      <c r="E975" s="53" t="s">
        <v>24</v>
      </c>
      <c r="F975" s="61">
        <v>167</v>
      </c>
      <c r="G975" s="221"/>
      <c r="H975" s="223"/>
      <c r="I975" s="225"/>
      <c r="J975" s="225"/>
    </row>
    <row r="976" spans="1:10" x14ac:dyDescent="0.25">
      <c r="A976" s="273">
        <v>267</v>
      </c>
      <c r="B976" s="267" t="s">
        <v>25</v>
      </c>
      <c r="C976" s="270" t="s">
        <v>150</v>
      </c>
      <c r="D976" s="140" t="s">
        <v>25</v>
      </c>
      <c r="E976" s="53">
        <v>10</v>
      </c>
      <c r="F976" s="61">
        <v>193</v>
      </c>
      <c r="G976" s="220">
        <v>576</v>
      </c>
      <c r="H976" s="222">
        <f>G976*1.9/365</f>
        <v>2.9983561643835612</v>
      </c>
      <c r="I976" s="224">
        <v>3</v>
      </c>
      <c r="J976" s="224">
        <v>3</v>
      </c>
    </row>
    <row r="977" spans="1:10" x14ac:dyDescent="0.25">
      <c r="A977" s="274"/>
      <c r="B977" s="268"/>
      <c r="C977" s="271"/>
      <c r="D977" s="140" t="s">
        <v>25</v>
      </c>
      <c r="E977" s="53">
        <v>6</v>
      </c>
      <c r="F977" s="61">
        <v>180</v>
      </c>
      <c r="G977" s="235"/>
      <c r="H977" s="236"/>
      <c r="I977" s="237"/>
      <c r="J977" s="237"/>
    </row>
    <row r="978" spans="1:10" x14ac:dyDescent="0.25">
      <c r="A978" s="274"/>
      <c r="B978" s="268"/>
      <c r="C978" s="271"/>
      <c r="D978" s="140" t="s">
        <v>39</v>
      </c>
      <c r="E978" s="53">
        <v>62</v>
      </c>
      <c r="F978" s="61">
        <v>95</v>
      </c>
      <c r="G978" s="235"/>
      <c r="H978" s="236"/>
      <c r="I978" s="237"/>
      <c r="J978" s="237"/>
    </row>
    <row r="979" spans="1:10" x14ac:dyDescent="0.25">
      <c r="A979" s="275"/>
      <c r="B979" s="269"/>
      <c r="C979" s="272"/>
      <c r="D979" s="140" t="s">
        <v>26</v>
      </c>
      <c r="E979" s="53" t="s">
        <v>27</v>
      </c>
      <c r="F979" s="61">
        <v>108</v>
      </c>
      <c r="G979" s="221"/>
      <c r="H979" s="223"/>
      <c r="I979" s="225"/>
      <c r="J979" s="225"/>
    </row>
    <row r="980" spans="1:10" x14ac:dyDescent="0.25">
      <c r="A980" s="230">
        <v>268</v>
      </c>
      <c r="B980" s="267" t="s">
        <v>28</v>
      </c>
      <c r="C980" s="270" t="s">
        <v>29</v>
      </c>
      <c r="D980" s="55" t="s">
        <v>28</v>
      </c>
      <c r="E980" s="53" t="s">
        <v>29</v>
      </c>
      <c r="F980" s="61">
        <v>266</v>
      </c>
      <c r="G980" s="220">
        <v>1001</v>
      </c>
      <c r="H980" s="222">
        <f>G980*1.9/365</f>
        <v>5.2106849315068491</v>
      </c>
      <c r="I980" s="224">
        <v>5</v>
      </c>
      <c r="J980" s="224">
        <v>6</v>
      </c>
    </row>
    <row r="981" spans="1:10" x14ac:dyDescent="0.25">
      <c r="A981" s="232"/>
      <c r="B981" s="268"/>
      <c r="C981" s="271"/>
      <c r="D981" s="55" t="s">
        <v>28</v>
      </c>
      <c r="E981" s="53">
        <v>399</v>
      </c>
      <c r="F981" s="61">
        <v>135</v>
      </c>
      <c r="G981" s="235"/>
      <c r="H981" s="236"/>
      <c r="I981" s="237"/>
      <c r="J981" s="237"/>
    </row>
    <row r="982" spans="1:10" x14ac:dyDescent="0.25">
      <c r="A982" s="232"/>
      <c r="B982" s="268"/>
      <c r="C982" s="271"/>
      <c r="D982" s="55" t="s">
        <v>28</v>
      </c>
      <c r="E982" s="53">
        <v>403</v>
      </c>
      <c r="F982" s="61">
        <v>121</v>
      </c>
      <c r="G982" s="235"/>
      <c r="H982" s="236"/>
      <c r="I982" s="237"/>
      <c r="J982" s="237"/>
    </row>
    <row r="983" spans="1:10" x14ac:dyDescent="0.25">
      <c r="A983" s="232"/>
      <c r="B983" s="268"/>
      <c r="C983" s="271"/>
      <c r="D983" s="140" t="s">
        <v>26</v>
      </c>
      <c r="E983" s="53">
        <v>39</v>
      </c>
      <c r="F983" s="61">
        <v>330</v>
      </c>
      <c r="G983" s="235"/>
      <c r="H983" s="236"/>
      <c r="I983" s="237"/>
      <c r="J983" s="237"/>
    </row>
    <row r="984" spans="1:10" x14ac:dyDescent="0.25">
      <c r="A984" s="231"/>
      <c r="B984" s="269"/>
      <c r="C984" s="272"/>
      <c r="D984" s="140" t="s">
        <v>30</v>
      </c>
      <c r="E984" s="53">
        <v>42</v>
      </c>
      <c r="F984" s="61">
        <v>149</v>
      </c>
      <c r="G984" s="221"/>
      <c r="H984" s="236"/>
      <c r="I984" s="225"/>
      <c r="J984" s="225"/>
    </row>
    <row r="985" spans="1:10" x14ac:dyDescent="0.25">
      <c r="A985" s="230">
        <v>269</v>
      </c>
      <c r="B985" s="267" t="s">
        <v>668</v>
      </c>
      <c r="C985" s="270" t="s">
        <v>7</v>
      </c>
      <c r="D985" s="140" t="s">
        <v>668</v>
      </c>
      <c r="E985" s="53">
        <v>29</v>
      </c>
      <c r="F985" s="61">
        <v>198</v>
      </c>
      <c r="G985" s="220">
        <v>573</v>
      </c>
      <c r="H985" s="222">
        <f>G985*1.9/365</f>
        <v>2.9827397260273973</v>
      </c>
      <c r="I985" s="224">
        <v>4</v>
      </c>
      <c r="J985" s="224">
        <v>4</v>
      </c>
    </row>
    <row r="986" spans="1:10" x14ac:dyDescent="0.25">
      <c r="A986" s="232"/>
      <c r="B986" s="268"/>
      <c r="C986" s="271"/>
      <c r="D986" s="140" t="s">
        <v>668</v>
      </c>
      <c r="E986" s="53">
        <v>37</v>
      </c>
      <c r="F986" s="61">
        <v>149</v>
      </c>
      <c r="G986" s="235"/>
      <c r="H986" s="236"/>
      <c r="I986" s="237"/>
      <c r="J986" s="237"/>
    </row>
    <row r="987" spans="1:10" x14ac:dyDescent="0.25">
      <c r="A987" s="232"/>
      <c r="B987" s="268"/>
      <c r="C987" s="271"/>
      <c r="D987" s="55" t="s">
        <v>28</v>
      </c>
      <c r="E987" s="53" t="s">
        <v>646</v>
      </c>
      <c r="F987" s="61">
        <v>1</v>
      </c>
      <c r="G987" s="235"/>
      <c r="H987" s="236"/>
      <c r="I987" s="237"/>
      <c r="J987" s="237"/>
    </row>
    <row r="988" spans="1:10" x14ac:dyDescent="0.25">
      <c r="A988" s="232"/>
      <c r="B988" s="268"/>
      <c r="C988" s="271"/>
      <c r="D988" s="140" t="s">
        <v>4</v>
      </c>
      <c r="E988" s="53">
        <v>509</v>
      </c>
      <c r="F988" s="61">
        <v>127</v>
      </c>
      <c r="G988" s="235"/>
      <c r="H988" s="236"/>
      <c r="I988" s="237"/>
      <c r="J988" s="237"/>
    </row>
    <row r="989" spans="1:10" x14ac:dyDescent="0.25">
      <c r="A989" s="231"/>
      <c r="B989" s="268"/>
      <c r="C989" s="271"/>
      <c r="D989" s="140" t="s">
        <v>4</v>
      </c>
      <c r="E989" s="53">
        <v>511</v>
      </c>
      <c r="F989" s="61">
        <v>98</v>
      </c>
      <c r="G989" s="221"/>
      <c r="H989" s="223"/>
      <c r="I989" s="225"/>
      <c r="J989" s="225"/>
    </row>
    <row r="990" spans="1:10" x14ac:dyDescent="0.25">
      <c r="A990" s="230">
        <v>270</v>
      </c>
      <c r="B990" s="267" t="s">
        <v>542</v>
      </c>
      <c r="C990" s="270" t="s">
        <v>156</v>
      </c>
      <c r="D990" s="55" t="s">
        <v>542</v>
      </c>
      <c r="E990" s="53">
        <v>62</v>
      </c>
      <c r="F990" s="61">
        <v>225</v>
      </c>
      <c r="G990" s="220">
        <v>1369</v>
      </c>
      <c r="H990" s="222">
        <f>G990*1.9/365</f>
        <v>7.1263013698630138</v>
      </c>
      <c r="I990" s="224">
        <v>7</v>
      </c>
      <c r="J990" s="224">
        <v>7</v>
      </c>
    </row>
    <row r="991" spans="1:10" x14ac:dyDescent="0.25">
      <c r="A991" s="232"/>
      <c r="B991" s="268"/>
      <c r="C991" s="271"/>
      <c r="D991" s="55" t="s">
        <v>542</v>
      </c>
      <c r="E991" s="53">
        <v>69</v>
      </c>
      <c r="F991" s="61">
        <v>196</v>
      </c>
      <c r="G991" s="235"/>
      <c r="H991" s="236"/>
      <c r="I991" s="237"/>
      <c r="J991" s="237"/>
    </row>
    <row r="992" spans="1:10" x14ac:dyDescent="0.25">
      <c r="A992" s="232"/>
      <c r="B992" s="268"/>
      <c r="C992" s="271"/>
      <c r="D992" s="55" t="s">
        <v>542</v>
      </c>
      <c r="E992" s="53">
        <v>71</v>
      </c>
      <c r="F992" s="61">
        <v>199</v>
      </c>
      <c r="G992" s="235"/>
      <c r="H992" s="236"/>
      <c r="I992" s="237"/>
      <c r="J992" s="237"/>
    </row>
    <row r="993" spans="1:10" x14ac:dyDescent="0.25">
      <c r="A993" s="232"/>
      <c r="B993" s="268"/>
      <c r="C993" s="271"/>
      <c r="D993" s="146" t="s">
        <v>32</v>
      </c>
      <c r="E993" s="142">
        <v>455</v>
      </c>
      <c r="F993" s="61">
        <v>313</v>
      </c>
      <c r="G993" s="235"/>
      <c r="H993" s="236"/>
      <c r="I993" s="237"/>
      <c r="J993" s="237"/>
    </row>
    <row r="994" spans="1:10" x14ac:dyDescent="0.25">
      <c r="A994" s="232"/>
      <c r="B994" s="268"/>
      <c r="C994" s="271"/>
      <c r="D994" s="140" t="s">
        <v>32</v>
      </c>
      <c r="E994" s="53" t="s">
        <v>33</v>
      </c>
      <c r="F994" s="61">
        <v>143</v>
      </c>
      <c r="G994" s="235"/>
      <c r="H994" s="236"/>
      <c r="I994" s="237"/>
      <c r="J994" s="237"/>
    </row>
    <row r="995" spans="1:10" x14ac:dyDescent="0.25">
      <c r="A995" s="232"/>
      <c r="B995" s="268"/>
      <c r="C995" s="271"/>
      <c r="D995" s="140" t="s">
        <v>4</v>
      </c>
      <c r="E995" s="53">
        <v>474</v>
      </c>
      <c r="F995" s="61">
        <v>84</v>
      </c>
      <c r="G995" s="235"/>
      <c r="H995" s="236"/>
      <c r="I995" s="237"/>
      <c r="J995" s="237"/>
    </row>
    <row r="996" spans="1:10" x14ac:dyDescent="0.25">
      <c r="A996" s="232"/>
      <c r="B996" s="268"/>
      <c r="C996" s="271"/>
      <c r="D996" s="140" t="s">
        <v>4</v>
      </c>
      <c r="E996" s="53" t="s">
        <v>139</v>
      </c>
      <c r="F996" s="61">
        <v>74</v>
      </c>
      <c r="G996" s="235"/>
      <c r="H996" s="236"/>
      <c r="I996" s="237"/>
      <c r="J996" s="237"/>
    </row>
    <row r="997" spans="1:10" ht="31.5" x14ac:dyDescent="0.25">
      <c r="A997" s="232"/>
      <c r="B997" s="268"/>
      <c r="C997" s="271"/>
      <c r="D997" s="210" t="s">
        <v>695</v>
      </c>
      <c r="E997" s="53"/>
      <c r="F997" s="61">
        <v>13</v>
      </c>
      <c r="G997" s="235"/>
      <c r="H997" s="236"/>
      <c r="I997" s="237"/>
      <c r="J997" s="237"/>
    </row>
    <row r="998" spans="1:10" x14ac:dyDescent="0.25">
      <c r="A998" s="231"/>
      <c r="B998" s="269"/>
      <c r="C998" s="272"/>
      <c r="D998" s="140" t="s">
        <v>4</v>
      </c>
      <c r="E998" s="53">
        <v>462</v>
      </c>
      <c r="F998" s="61">
        <v>122</v>
      </c>
      <c r="G998" s="221"/>
      <c r="H998" s="223"/>
      <c r="I998" s="225"/>
      <c r="J998" s="225"/>
    </row>
    <row r="999" spans="1:10" x14ac:dyDescent="0.25">
      <c r="A999" s="230">
        <v>271</v>
      </c>
      <c r="B999" s="267" t="s">
        <v>668</v>
      </c>
      <c r="C999" s="270" t="s">
        <v>191</v>
      </c>
      <c r="D999" s="140" t="s">
        <v>668</v>
      </c>
      <c r="E999" s="53">
        <v>88</v>
      </c>
      <c r="F999" s="61">
        <v>308</v>
      </c>
      <c r="G999" s="220">
        <v>534</v>
      </c>
      <c r="H999" s="222">
        <f>G999*1.9/365</f>
        <v>2.7797260273972602</v>
      </c>
      <c r="I999" s="224">
        <v>3</v>
      </c>
      <c r="J999" s="224">
        <v>3</v>
      </c>
    </row>
    <row r="1000" spans="1:10" x14ac:dyDescent="0.25">
      <c r="A1000" s="231"/>
      <c r="B1000" s="269"/>
      <c r="C1000" s="272"/>
      <c r="D1000" s="140" t="s">
        <v>32</v>
      </c>
      <c r="E1000" s="53">
        <v>469</v>
      </c>
      <c r="F1000" s="61">
        <v>226</v>
      </c>
      <c r="G1000" s="221"/>
      <c r="H1000" s="223"/>
      <c r="I1000" s="225"/>
      <c r="J1000" s="225"/>
    </row>
    <row r="1001" spans="1:10" x14ac:dyDescent="0.25">
      <c r="A1001" s="230">
        <v>272</v>
      </c>
      <c r="B1001" s="267" t="s">
        <v>542</v>
      </c>
      <c r="C1001" s="270" t="s">
        <v>34</v>
      </c>
      <c r="D1001" s="55" t="s">
        <v>542</v>
      </c>
      <c r="E1001" s="53">
        <v>43</v>
      </c>
      <c r="F1001" s="61">
        <v>119</v>
      </c>
      <c r="G1001" s="220">
        <v>1218</v>
      </c>
      <c r="H1001" s="222">
        <f>G1001*1.9/365</f>
        <v>6.3402739726027395</v>
      </c>
      <c r="I1001" s="224">
        <v>6</v>
      </c>
      <c r="J1001" s="224">
        <v>6</v>
      </c>
    </row>
    <row r="1002" spans="1:10" x14ac:dyDescent="0.25">
      <c r="A1002" s="232"/>
      <c r="B1002" s="268"/>
      <c r="C1002" s="271"/>
      <c r="D1002" s="55" t="s">
        <v>542</v>
      </c>
      <c r="E1002" s="53" t="s">
        <v>34</v>
      </c>
      <c r="F1002" s="61">
        <v>47</v>
      </c>
      <c r="G1002" s="235"/>
      <c r="H1002" s="236"/>
      <c r="I1002" s="237"/>
      <c r="J1002" s="237"/>
    </row>
    <row r="1003" spans="1:10" x14ac:dyDescent="0.25">
      <c r="A1003" s="232"/>
      <c r="B1003" s="268"/>
      <c r="C1003" s="271"/>
      <c r="D1003" s="55" t="s">
        <v>542</v>
      </c>
      <c r="E1003" s="53">
        <v>41</v>
      </c>
      <c r="F1003" s="61">
        <v>196</v>
      </c>
      <c r="G1003" s="235"/>
      <c r="H1003" s="236"/>
      <c r="I1003" s="237"/>
      <c r="J1003" s="237"/>
    </row>
    <row r="1004" spans="1:10" x14ac:dyDescent="0.25">
      <c r="A1004" s="232"/>
      <c r="B1004" s="268"/>
      <c r="C1004" s="271"/>
      <c r="D1004" s="55" t="s">
        <v>542</v>
      </c>
      <c r="E1004" s="53">
        <v>50</v>
      </c>
      <c r="F1004" s="61">
        <v>130</v>
      </c>
      <c r="G1004" s="235"/>
      <c r="H1004" s="236"/>
      <c r="I1004" s="237"/>
      <c r="J1004" s="237"/>
    </row>
    <row r="1005" spans="1:10" x14ac:dyDescent="0.25">
      <c r="A1005" s="232"/>
      <c r="B1005" s="268"/>
      <c r="C1005" s="271"/>
      <c r="D1005" s="55" t="s">
        <v>542</v>
      </c>
      <c r="E1005" s="53">
        <v>54</v>
      </c>
      <c r="F1005" s="61">
        <v>12</v>
      </c>
      <c r="G1005" s="235"/>
      <c r="H1005" s="236"/>
      <c r="I1005" s="237"/>
      <c r="J1005" s="237"/>
    </row>
    <row r="1006" spans="1:10" x14ac:dyDescent="0.25">
      <c r="A1006" s="232"/>
      <c r="B1006" s="268"/>
      <c r="C1006" s="271"/>
      <c r="D1006" s="55" t="s">
        <v>542</v>
      </c>
      <c r="E1006" s="53">
        <v>56</v>
      </c>
      <c r="F1006" s="61">
        <v>37</v>
      </c>
      <c r="G1006" s="235"/>
      <c r="H1006" s="236"/>
      <c r="I1006" s="237"/>
      <c r="J1006" s="237"/>
    </row>
    <row r="1007" spans="1:10" x14ac:dyDescent="0.25">
      <c r="A1007" s="232"/>
      <c r="B1007" s="268"/>
      <c r="C1007" s="271"/>
      <c r="D1007" s="55" t="s">
        <v>28</v>
      </c>
      <c r="E1007" s="53">
        <v>353</v>
      </c>
      <c r="F1007" s="61">
        <v>11</v>
      </c>
      <c r="G1007" s="235"/>
      <c r="H1007" s="236"/>
      <c r="I1007" s="237"/>
      <c r="J1007" s="237"/>
    </row>
    <row r="1008" spans="1:10" x14ac:dyDescent="0.25">
      <c r="A1008" s="232"/>
      <c r="B1008" s="268"/>
      <c r="C1008" s="271"/>
      <c r="D1008" s="55" t="s">
        <v>28</v>
      </c>
      <c r="E1008" s="53">
        <v>355</v>
      </c>
      <c r="F1008" s="61">
        <v>10</v>
      </c>
      <c r="G1008" s="235"/>
      <c r="H1008" s="236"/>
      <c r="I1008" s="237"/>
      <c r="J1008" s="237"/>
    </row>
    <row r="1009" spans="1:10" x14ac:dyDescent="0.25">
      <c r="A1009" s="232"/>
      <c r="B1009" s="268"/>
      <c r="C1009" s="271"/>
      <c r="D1009" s="55" t="s">
        <v>28</v>
      </c>
      <c r="E1009" s="53">
        <v>367</v>
      </c>
      <c r="F1009" s="61">
        <v>214</v>
      </c>
      <c r="G1009" s="235"/>
      <c r="H1009" s="236"/>
      <c r="I1009" s="237"/>
      <c r="J1009" s="237"/>
    </row>
    <row r="1010" spans="1:10" x14ac:dyDescent="0.25">
      <c r="A1010" s="232"/>
      <c r="B1010" s="268"/>
      <c r="C1010" s="271"/>
      <c r="D1010" s="55" t="s">
        <v>28</v>
      </c>
      <c r="E1010" s="53" t="s">
        <v>35</v>
      </c>
      <c r="F1010" s="61">
        <v>190</v>
      </c>
      <c r="G1010" s="235"/>
      <c r="H1010" s="236"/>
      <c r="I1010" s="237"/>
      <c r="J1010" s="237"/>
    </row>
    <row r="1011" spans="1:10" x14ac:dyDescent="0.25">
      <c r="A1011" s="232"/>
      <c r="B1011" s="268"/>
      <c r="C1011" s="271"/>
      <c r="D1011" s="55" t="s">
        <v>28</v>
      </c>
      <c r="E1011" s="53">
        <v>347</v>
      </c>
      <c r="F1011" s="61">
        <v>38</v>
      </c>
      <c r="G1011" s="235"/>
      <c r="H1011" s="236"/>
      <c r="I1011" s="237"/>
      <c r="J1011" s="237"/>
    </row>
    <row r="1012" spans="1:10" x14ac:dyDescent="0.25">
      <c r="A1012" s="232"/>
      <c r="B1012" s="268"/>
      <c r="C1012" s="271"/>
      <c r="D1012" s="55" t="s">
        <v>28</v>
      </c>
      <c r="E1012" s="102" t="s">
        <v>615</v>
      </c>
      <c r="F1012" s="138">
        <v>50</v>
      </c>
      <c r="G1012" s="235"/>
      <c r="H1012" s="236"/>
      <c r="I1012" s="237"/>
      <c r="J1012" s="237"/>
    </row>
    <row r="1013" spans="1:10" x14ac:dyDescent="0.25">
      <c r="A1013" s="232"/>
      <c r="B1013" s="268"/>
      <c r="C1013" s="271"/>
      <c r="D1013" s="145" t="s">
        <v>12</v>
      </c>
      <c r="E1013" s="102">
        <v>103</v>
      </c>
      <c r="F1013" s="138">
        <v>164</v>
      </c>
      <c r="G1013" s="221"/>
      <c r="H1013" s="223"/>
      <c r="I1013" s="225"/>
      <c r="J1013" s="225"/>
    </row>
    <row r="1014" spans="1:10" x14ac:dyDescent="0.25">
      <c r="A1014" s="273">
        <v>273</v>
      </c>
      <c r="B1014" s="228" t="s">
        <v>495</v>
      </c>
      <c r="C1014" s="226" t="s">
        <v>176</v>
      </c>
      <c r="D1014" s="55" t="s">
        <v>1</v>
      </c>
      <c r="E1014" s="53">
        <v>605</v>
      </c>
      <c r="F1014" s="61">
        <v>232</v>
      </c>
      <c r="G1014" s="220">
        <v>690</v>
      </c>
      <c r="H1014" s="222">
        <f>G1014*1.9/365</f>
        <v>3.591780821917808</v>
      </c>
      <c r="I1014" s="224">
        <v>3</v>
      </c>
      <c r="J1014" s="224">
        <v>3</v>
      </c>
    </row>
    <row r="1015" spans="1:10" x14ac:dyDescent="0.25">
      <c r="A1015" s="274"/>
      <c r="B1015" s="233"/>
      <c r="C1015" s="234"/>
      <c r="D1015" s="55" t="s">
        <v>390</v>
      </c>
      <c r="E1015" s="53">
        <v>52</v>
      </c>
      <c r="F1015" s="61">
        <v>173</v>
      </c>
      <c r="G1015" s="235"/>
      <c r="H1015" s="236"/>
      <c r="I1015" s="237"/>
      <c r="J1015" s="237"/>
    </row>
    <row r="1016" spans="1:10" x14ac:dyDescent="0.25">
      <c r="A1016" s="274"/>
      <c r="B1016" s="233"/>
      <c r="C1016" s="234"/>
      <c r="D1016" s="55" t="s">
        <v>390</v>
      </c>
      <c r="E1016" s="53">
        <v>54</v>
      </c>
      <c r="F1016" s="61">
        <v>285</v>
      </c>
      <c r="G1016" s="221"/>
      <c r="H1016" s="223"/>
      <c r="I1016" s="225"/>
      <c r="J1016" s="225"/>
    </row>
    <row r="1017" spans="1:10" x14ac:dyDescent="0.25">
      <c r="A1017" s="273">
        <v>274</v>
      </c>
      <c r="B1017" s="228" t="s">
        <v>495</v>
      </c>
      <c r="C1017" s="226" t="s">
        <v>57</v>
      </c>
      <c r="D1017" s="55" t="s">
        <v>469</v>
      </c>
      <c r="E1017" s="53" t="s">
        <v>496</v>
      </c>
      <c r="F1017" s="61">
        <v>143</v>
      </c>
      <c r="G1017" s="220">
        <v>168</v>
      </c>
      <c r="H1017" s="222">
        <f>G1017*1.9/365</f>
        <v>0.8745205479452054</v>
      </c>
      <c r="I1017" s="224">
        <v>2</v>
      </c>
      <c r="J1017" s="224">
        <v>2</v>
      </c>
    </row>
    <row r="1018" spans="1:10" x14ac:dyDescent="0.25">
      <c r="A1018" s="274"/>
      <c r="B1018" s="233"/>
      <c r="C1018" s="234"/>
      <c r="D1018" s="55" t="s">
        <v>390</v>
      </c>
      <c r="E1018" s="53">
        <v>27</v>
      </c>
      <c r="F1018" s="99" t="s">
        <v>636</v>
      </c>
      <c r="G1018" s="235"/>
      <c r="H1018" s="236"/>
      <c r="I1018" s="237"/>
      <c r="J1018" s="237"/>
    </row>
    <row r="1019" spans="1:10" x14ac:dyDescent="0.25">
      <c r="A1019" s="274"/>
      <c r="B1019" s="233"/>
      <c r="C1019" s="234"/>
      <c r="D1019" s="55" t="s">
        <v>469</v>
      </c>
      <c r="E1019" s="53" t="s">
        <v>497</v>
      </c>
      <c r="F1019" s="99" t="s">
        <v>636</v>
      </c>
      <c r="G1019" s="235"/>
      <c r="H1019" s="236"/>
      <c r="I1019" s="237"/>
      <c r="J1019" s="237"/>
    </row>
    <row r="1020" spans="1:10" x14ac:dyDescent="0.25">
      <c r="A1020" s="274"/>
      <c r="B1020" s="233"/>
      <c r="C1020" s="234"/>
      <c r="D1020" s="55" t="s">
        <v>498</v>
      </c>
      <c r="E1020" s="101">
        <v>4</v>
      </c>
      <c r="F1020" s="61">
        <v>12</v>
      </c>
      <c r="G1020" s="235"/>
      <c r="H1020" s="236"/>
      <c r="I1020" s="237"/>
      <c r="J1020" s="237"/>
    </row>
    <row r="1021" spans="1:10" x14ac:dyDescent="0.25">
      <c r="A1021" s="275"/>
      <c r="B1021" s="229"/>
      <c r="C1021" s="227"/>
      <c r="D1021" s="55" t="s">
        <v>498</v>
      </c>
      <c r="E1021" s="101">
        <v>6</v>
      </c>
      <c r="F1021" s="61">
        <v>13</v>
      </c>
      <c r="G1021" s="221"/>
      <c r="H1021" s="236"/>
      <c r="I1021" s="225"/>
      <c r="J1021" s="225"/>
    </row>
    <row r="1022" spans="1:10" x14ac:dyDescent="0.25">
      <c r="A1022" s="273">
        <v>275</v>
      </c>
      <c r="B1022" s="228" t="s">
        <v>495</v>
      </c>
      <c r="C1022" s="277">
        <v>3</v>
      </c>
      <c r="D1022" s="55" t="s">
        <v>390</v>
      </c>
      <c r="E1022" s="101">
        <v>3</v>
      </c>
      <c r="F1022" s="61">
        <v>109</v>
      </c>
      <c r="G1022" s="220">
        <v>1082</v>
      </c>
      <c r="H1022" s="222">
        <f>G1022*1.9/365</f>
        <v>5.6323287671232869</v>
      </c>
      <c r="I1022" s="224">
        <v>5</v>
      </c>
      <c r="J1022" s="224">
        <v>5</v>
      </c>
    </row>
    <row r="1023" spans="1:10" x14ac:dyDescent="0.25">
      <c r="A1023" s="274"/>
      <c r="B1023" s="233"/>
      <c r="C1023" s="278"/>
      <c r="D1023" s="55" t="s">
        <v>390</v>
      </c>
      <c r="E1023" s="101" t="s">
        <v>52</v>
      </c>
      <c r="F1023" s="61">
        <v>98</v>
      </c>
      <c r="G1023" s="235"/>
      <c r="H1023" s="236"/>
      <c r="I1023" s="237"/>
      <c r="J1023" s="237"/>
    </row>
    <row r="1024" spans="1:10" x14ac:dyDescent="0.25">
      <c r="A1024" s="274"/>
      <c r="B1024" s="233"/>
      <c r="C1024" s="278"/>
      <c r="D1024" s="55" t="s">
        <v>390</v>
      </c>
      <c r="E1024" s="101">
        <v>6</v>
      </c>
      <c r="F1024" s="61">
        <v>269</v>
      </c>
      <c r="G1024" s="235"/>
      <c r="H1024" s="236"/>
      <c r="I1024" s="237"/>
      <c r="J1024" s="237"/>
    </row>
    <row r="1025" spans="1:10" x14ac:dyDescent="0.25">
      <c r="A1025" s="274"/>
      <c r="B1025" s="233"/>
      <c r="C1025" s="278"/>
      <c r="D1025" s="55" t="s">
        <v>390</v>
      </c>
      <c r="E1025" s="101">
        <v>8</v>
      </c>
      <c r="F1025" s="61">
        <v>298</v>
      </c>
      <c r="G1025" s="235"/>
      <c r="H1025" s="236"/>
      <c r="I1025" s="237"/>
      <c r="J1025" s="237"/>
    </row>
    <row r="1026" spans="1:10" x14ac:dyDescent="0.25">
      <c r="A1026" s="274"/>
      <c r="B1026" s="233"/>
      <c r="C1026" s="278"/>
      <c r="D1026" s="55" t="s">
        <v>390</v>
      </c>
      <c r="E1026" s="101">
        <v>10</v>
      </c>
      <c r="F1026" s="61">
        <v>133</v>
      </c>
      <c r="G1026" s="235"/>
      <c r="H1026" s="236"/>
      <c r="I1026" s="237"/>
      <c r="J1026" s="237"/>
    </row>
    <row r="1027" spans="1:10" x14ac:dyDescent="0.25">
      <c r="A1027" s="274"/>
      <c r="B1027" s="233"/>
      <c r="C1027" s="278"/>
      <c r="D1027" s="55" t="s">
        <v>390</v>
      </c>
      <c r="E1027" s="101">
        <v>20</v>
      </c>
      <c r="F1027" s="61">
        <v>2</v>
      </c>
      <c r="G1027" s="235"/>
      <c r="H1027" s="236"/>
      <c r="I1027" s="237"/>
      <c r="J1027" s="237"/>
    </row>
    <row r="1028" spans="1:10" x14ac:dyDescent="0.25">
      <c r="A1028" s="274"/>
      <c r="B1028" s="233"/>
      <c r="C1028" s="278"/>
      <c r="D1028" s="55" t="s">
        <v>28</v>
      </c>
      <c r="E1028" s="101">
        <v>417</v>
      </c>
      <c r="F1028" s="61">
        <v>117</v>
      </c>
      <c r="G1028" s="235"/>
      <c r="H1028" s="236"/>
      <c r="I1028" s="237"/>
      <c r="J1028" s="237"/>
    </row>
    <row r="1029" spans="1:10" x14ac:dyDescent="0.25">
      <c r="A1029" s="275"/>
      <c r="B1029" s="233"/>
      <c r="C1029" s="278"/>
      <c r="D1029" s="55" t="s">
        <v>28</v>
      </c>
      <c r="E1029" s="101">
        <v>419</v>
      </c>
      <c r="F1029" s="61">
        <v>56</v>
      </c>
      <c r="G1029" s="221"/>
      <c r="H1029" s="223"/>
      <c r="I1029" s="225"/>
      <c r="J1029" s="225"/>
    </row>
    <row r="1030" spans="1:10" x14ac:dyDescent="0.25">
      <c r="A1030" s="273">
        <v>276</v>
      </c>
      <c r="B1030" s="228" t="s">
        <v>668</v>
      </c>
      <c r="C1030" s="226" t="s">
        <v>155</v>
      </c>
      <c r="D1030" s="140" t="s">
        <v>668</v>
      </c>
      <c r="E1030" s="101">
        <v>9</v>
      </c>
      <c r="F1030" s="61">
        <v>178</v>
      </c>
      <c r="G1030" s="220">
        <v>1477</v>
      </c>
      <c r="H1030" s="222">
        <f>G1030*1.9/365</f>
        <v>7.6884931506849306</v>
      </c>
      <c r="I1030" s="224">
        <v>7</v>
      </c>
      <c r="J1030" s="224">
        <v>6</v>
      </c>
    </row>
    <row r="1031" spans="1:10" x14ac:dyDescent="0.25">
      <c r="A1031" s="274"/>
      <c r="B1031" s="233"/>
      <c r="C1031" s="234"/>
      <c r="D1031" s="140" t="s">
        <v>668</v>
      </c>
      <c r="E1031" s="101">
        <v>11</v>
      </c>
      <c r="F1031" s="61">
        <v>103</v>
      </c>
      <c r="G1031" s="235"/>
      <c r="H1031" s="236"/>
      <c r="I1031" s="237"/>
      <c r="J1031" s="237"/>
    </row>
    <row r="1032" spans="1:10" x14ac:dyDescent="0.25">
      <c r="A1032" s="274"/>
      <c r="B1032" s="233"/>
      <c r="C1032" s="234"/>
      <c r="D1032" s="140" t="s">
        <v>39</v>
      </c>
      <c r="E1032" s="101">
        <v>46</v>
      </c>
      <c r="F1032" s="61">
        <v>386</v>
      </c>
      <c r="G1032" s="235"/>
      <c r="H1032" s="236"/>
      <c r="I1032" s="237"/>
      <c r="J1032" s="237"/>
    </row>
    <row r="1033" spans="1:10" x14ac:dyDescent="0.25">
      <c r="A1033" s="274"/>
      <c r="B1033" s="233"/>
      <c r="C1033" s="234"/>
      <c r="D1033" s="140" t="s">
        <v>39</v>
      </c>
      <c r="E1033" s="101">
        <v>48</v>
      </c>
      <c r="F1033" s="61">
        <v>174</v>
      </c>
      <c r="G1033" s="235"/>
      <c r="H1033" s="236"/>
      <c r="I1033" s="237"/>
      <c r="J1033" s="237"/>
    </row>
    <row r="1034" spans="1:10" x14ac:dyDescent="0.25">
      <c r="A1034" s="274"/>
      <c r="B1034" s="233"/>
      <c r="C1034" s="234"/>
      <c r="D1034" s="140" t="s">
        <v>39</v>
      </c>
      <c r="E1034" s="101">
        <v>50</v>
      </c>
      <c r="F1034" s="61">
        <v>173</v>
      </c>
      <c r="G1034" s="235"/>
      <c r="H1034" s="236"/>
      <c r="I1034" s="237"/>
      <c r="J1034" s="237"/>
    </row>
    <row r="1035" spans="1:10" x14ac:dyDescent="0.25">
      <c r="A1035" s="274"/>
      <c r="B1035" s="233"/>
      <c r="C1035" s="234"/>
      <c r="D1035" s="140" t="s">
        <v>668</v>
      </c>
      <c r="E1035" s="101">
        <v>23</v>
      </c>
      <c r="F1035" s="61">
        <v>184</v>
      </c>
      <c r="G1035" s="235"/>
      <c r="H1035" s="236"/>
      <c r="I1035" s="237"/>
      <c r="J1035" s="237"/>
    </row>
    <row r="1036" spans="1:10" x14ac:dyDescent="0.25">
      <c r="A1036" s="274"/>
      <c r="B1036" s="233"/>
      <c r="C1036" s="234"/>
      <c r="D1036" s="140" t="s">
        <v>668</v>
      </c>
      <c r="E1036" s="101">
        <v>6</v>
      </c>
      <c r="F1036" s="61">
        <v>127</v>
      </c>
      <c r="G1036" s="235"/>
      <c r="H1036" s="236"/>
      <c r="I1036" s="237"/>
      <c r="J1036" s="237"/>
    </row>
    <row r="1037" spans="1:10" x14ac:dyDescent="0.25">
      <c r="A1037" s="274"/>
      <c r="B1037" s="233"/>
      <c r="C1037" s="234"/>
      <c r="D1037" s="140" t="s">
        <v>668</v>
      </c>
      <c r="E1037" s="101">
        <v>7</v>
      </c>
      <c r="F1037" s="61">
        <v>152</v>
      </c>
      <c r="G1037" s="221"/>
      <c r="H1037" s="223"/>
      <c r="I1037" s="225"/>
      <c r="J1037" s="225"/>
    </row>
    <row r="1038" spans="1:10" x14ac:dyDescent="0.25">
      <c r="A1038" s="273">
        <v>277</v>
      </c>
      <c r="B1038" s="281" t="s">
        <v>668</v>
      </c>
      <c r="C1038" s="226" t="s">
        <v>255</v>
      </c>
      <c r="D1038" s="140" t="s">
        <v>668</v>
      </c>
      <c r="E1038" s="101">
        <v>130</v>
      </c>
      <c r="F1038" s="61">
        <v>217</v>
      </c>
      <c r="G1038" s="220">
        <v>812</v>
      </c>
      <c r="H1038" s="222">
        <f>G1038*1.9/365</f>
        <v>4.2268493150684927</v>
      </c>
      <c r="I1038" s="224">
        <v>3</v>
      </c>
      <c r="J1038" s="224">
        <v>4</v>
      </c>
    </row>
    <row r="1039" spans="1:10" x14ac:dyDescent="0.25">
      <c r="A1039" s="274"/>
      <c r="B1039" s="282"/>
      <c r="C1039" s="234"/>
      <c r="D1039" s="55" t="s">
        <v>542</v>
      </c>
      <c r="E1039" s="101">
        <v>115</v>
      </c>
      <c r="F1039" s="61">
        <v>223</v>
      </c>
      <c r="G1039" s="235"/>
      <c r="H1039" s="236"/>
      <c r="I1039" s="237"/>
      <c r="J1039" s="237"/>
    </row>
    <row r="1040" spans="1:10" x14ac:dyDescent="0.25">
      <c r="A1040" s="274"/>
      <c r="B1040" s="282"/>
      <c r="C1040" s="234"/>
      <c r="D1040" s="55" t="s">
        <v>13</v>
      </c>
      <c r="E1040" s="101">
        <v>163</v>
      </c>
      <c r="F1040" s="61">
        <v>372</v>
      </c>
      <c r="G1040" s="221"/>
      <c r="H1040" s="223"/>
      <c r="I1040" s="225"/>
      <c r="J1040" s="225"/>
    </row>
    <row r="1041" spans="1:10" x14ac:dyDescent="0.25">
      <c r="A1041" s="273">
        <v>278</v>
      </c>
      <c r="B1041" s="256" t="s">
        <v>436</v>
      </c>
      <c r="C1041" s="218" t="s">
        <v>119</v>
      </c>
      <c r="D1041" s="55" t="s">
        <v>436</v>
      </c>
      <c r="E1041" s="101">
        <v>2</v>
      </c>
      <c r="F1041" s="61">
        <v>188</v>
      </c>
      <c r="G1041" s="220">
        <v>809</v>
      </c>
      <c r="H1041" s="222">
        <f>G1041*1.9/365</f>
        <v>4.2112328767123284</v>
      </c>
      <c r="I1041" s="224">
        <v>4</v>
      </c>
      <c r="J1041" s="224">
        <v>4</v>
      </c>
    </row>
    <row r="1042" spans="1:10" x14ac:dyDescent="0.25">
      <c r="A1042" s="274"/>
      <c r="B1042" s="280"/>
      <c r="C1042" s="276"/>
      <c r="D1042" s="55" t="s">
        <v>436</v>
      </c>
      <c r="E1042" s="101">
        <v>4</v>
      </c>
      <c r="F1042" s="61">
        <v>220</v>
      </c>
      <c r="G1042" s="235"/>
      <c r="H1042" s="236"/>
      <c r="I1042" s="237"/>
      <c r="J1042" s="237"/>
    </row>
    <row r="1043" spans="1:10" x14ac:dyDescent="0.25">
      <c r="A1043" s="274"/>
      <c r="B1043" s="280"/>
      <c r="C1043" s="276"/>
      <c r="D1043" s="55" t="s">
        <v>436</v>
      </c>
      <c r="E1043" s="101">
        <v>5</v>
      </c>
      <c r="F1043" s="61">
        <v>94</v>
      </c>
      <c r="G1043" s="235"/>
      <c r="H1043" s="236"/>
      <c r="I1043" s="237"/>
      <c r="J1043" s="237"/>
    </row>
    <row r="1044" spans="1:10" x14ac:dyDescent="0.25">
      <c r="A1044" s="274"/>
      <c r="B1044" s="280"/>
      <c r="C1044" s="276"/>
      <c r="D1044" s="55" t="s">
        <v>49</v>
      </c>
      <c r="E1044" s="101">
        <v>35</v>
      </c>
      <c r="F1044" s="61">
        <v>8</v>
      </c>
      <c r="G1044" s="235"/>
      <c r="H1044" s="236"/>
      <c r="I1044" s="237"/>
      <c r="J1044" s="237"/>
    </row>
    <row r="1045" spans="1:10" x14ac:dyDescent="0.25">
      <c r="A1045" s="274"/>
      <c r="B1045" s="280"/>
      <c r="C1045" s="276"/>
      <c r="D1045" s="55" t="s">
        <v>49</v>
      </c>
      <c r="E1045" s="101">
        <v>37</v>
      </c>
      <c r="F1045" s="61">
        <v>97</v>
      </c>
      <c r="G1045" s="235"/>
      <c r="H1045" s="236"/>
      <c r="I1045" s="237"/>
      <c r="J1045" s="237"/>
    </row>
    <row r="1046" spans="1:10" x14ac:dyDescent="0.25">
      <c r="A1046" s="274"/>
      <c r="B1046" s="280"/>
      <c r="C1046" s="276"/>
      <c r="D1046" s="55" t="s">
        <v>49</v>
      </c>
      <c r="E1046" s="101" t="s">
        <v>499</v>
      </c>
      <c r="F1046" s="61">
        <v>71</v>
      </c>
      <c r="G1046" s="235"/>
      <c r="H1046" s="236"/>
      <c r="I1046" s="237"/>
      <c r="J1046" s="237"/>
    </row>
    <row r="1047" spans="1:10" x14ac:dyDescent="0.25">
      <c r="A1047" s="274"/>
      <c r="B1047" s="280"/>
      <c r="C1047" s="276"/>
      <c r="D1047" s="55" t="s">
        <v>12</v>
      </c>
      <c r="E1047" s="101">
        <v>1</v>
      </c>
      <c r="F1047" s="61">
        <v>110</v>
      </c>
      <c r="G1047" s="235"/>
      <c r="H1047" s="236"/>
      <c r="I1047" s="237"/>
      <c r="J1047" s="237"/>
    </row>
    <row r="1048" spans="1:10" x14ac:dyDescent="0.25">
      <c r="A1048" s="274"/>
      <c r="B1048" s="280"/>
      <c r="C1048" s="276"/>
      <c r="D1048" s="55" t="s">
        <v>12</v>
      </c>
      <c r="E1048" s="101">
        <v>6</v>
      </c>
      <c r="F1048" s="61">
        <v>21</v>
      </c>
      <c r="G1048" s="221"/>
      <c r="H1048" s="223"/>
      <c r="I1048" s="225"/>
      <c r="J1048" s="225"/>
    </row>
    <row r="1049" spans="1:10" ht="16.5" x14ac:dyDescent="0.25">
      <c r="A1049" s="156">
        <v>279</v>
      </c>
      <c r="B1049" s="115" t="s">
        <v>1</v>
      </c>
      <c r="C1049" s="114" t="s">
        <v>437</v>
      </c>
      <c r="D1049" s="55" t="s">
        <v>1</v>
      </c>
      <c r="E1049" s="101">
        <v>391</v>
      </c>
      <c r="F1049" s="61">
        <v>144</v>
      </c>
      <c r="G1049" s="126">
        <v>144</v>
      </c>
      <c r="H1049" s="77">
        <f>G1049*1.9/365</f>
        <v>0.74958904109589031</v>
      </c>
      <c r="I1049" s="106">
        <v>1</v>
      </c>
      <c r="J1049" s="106">
        <v>1</v>
      </c>
    </row>
    <row r="1050" spans="1:10" x14ac:dyDescent="0.25">
      <c r="A1050" s="273">
        <v>280</v>
      </c>
      <c r="B1050" s="228" t="s">
        <v>1</v>
      </c>
      <c r="C1050" s="226" t="s">
        <v>438</v>
      </c>
      <c r="D1050" s="55" t="s">
        <v>1</v>
      </c>
      <c r="E1050" s="101">
        <v>328</v>
      </c>
      <c r="F1050" s="61">
        <v>20</v>
      </c>
      <c r="G1050" s="220">
        <v>294</v>
      </c>
      <c r="H1050" s="222">
        <f>G1050*1.9/365</f>
        <v>1.5304109589041097</v>
      </c>
      <c r="I1050" s="224">
        <v>2</v>
      </c>
      <c r="J1050" s="224">
        <v>3</v>
      </c>
    </row>
    <row r="1051" spans="1:10" x14ac:dyDescent="0.25">
      <c r="A1051" s="274"/>
      <c r="B1051" s="233"/>
      <c r="C1051" s="234"/>
      <c r="D1051" s="55" t="s">
        <v>1</v>
      </c>
      <c r="E1051" s="101">
        <v>330</v>
      </c>
      <c r="F1051" s="61">
        <v>31</v>
      </c>
      <c r="G1051" s="235"/>
      <c r="H1051" s="236"/>
      <c r="I1051" s="237"/>
      <c r="J1051" s="237"/>
    </row>
    <row r="1052" spans="1:10" x14ac:dyDescent="0.25">
      <c r="A1052" s="274"/>
      <c r="B1052" s="233"/>
      <c r="C1052" s="234"/>
      <c r="D1052" s="55" t="s">
        <v>1</v>
      </c>
      <c r="E1052" s="101">
        <v>334</v>
      </c>
      <c r="F1052" s="61">
        <v>34</v>
      </c>
      <c r="G1052" s="235"/>
      <c r="H1052" s="236"/>
      <c r="I1052" s="237"/>
      <c r="J1052" s="237"/>
    </row>
    <row r="1053" spans="1:10" x14ac:dyDescent="0.25">
      <c r="A1053" s="274"/>
      <c r="B1053" s="233"/>
      <c r="C1053" s="234"/>
      <c r="D1053" s="55" t="s">
        <v>1</v>
      </c>
      <c r="E1053" s="101" t="s">
        <v>500</v>
      </c>
      <c r="F1053" s="61">
        <v>1</v>
      </c>
      <c r="G1053" s="235"/>
      <c r="H1053" s="236"/>
      <c r="I1053" s="237"/>
      <c r="J1053" s="237"/>
    </row>
    <row r="1054" spans="1:10" x14ac:dyDescent="0.25">
      <c r="A1054" s="274"/>
      <c r="B1054" s="233"/>
      <c r="C1054" s="234"/>
      <c r="D1054" s="55" t="s">
        <v>1</v>
      </c>
      <c r="E1054" s="101" t="s">
        <v>501</v>
      </c>
      <c r="F1054" s="61">
        <v>6</v>
      </c>
      <c r="G1054" s="235"/>
      <c r="H1054" s="236"/>
      <c r="I1054" s="237"/>
      <c r="J1054" s="237"/>
    </row>
    <row r="1055" spans="1:10" x14ac:dyDescent="0.25">
      <c r="A1055" s="274"/>
      <c r="B1055" s="233"/>
      <c r="C1055" s="234"/>
      <c r="D1055" s="55" t="s">
        <v>1</v>
      </c>
      <c r="E1055" s="101" t="s">
        <v>502</v>
      </c>
      <c r="F1055" s="61">
        <v>7</v>
      </c>
      <c r="G1055" s="235"/>
      <c r="H1055" s="236"/>
      <c r="I1055" s="237"/>
      <c r="J1055" s="237"/>
    </row>
    <row r="1056" spans="1:10" x14ac:dyDescent="0.25">
      <c r="A1056" s="274"/>
      <c r="B1056" s="233"/>
      <c r="C1056" s="234"/>
      <c r="D1056" s="55" t="s">
        <v>1</v>
      </c>
      <c r="E1056" s="101" t="s">
        <v>503</v>
      </c>
      <c r="F1056" s="61">
        <v>1</v>
      </c>
      <c r="G1056" s="235"/>
      <c r="H1056" s="236"/>
      <c r="I1056" s="237"/>
      <c r="J1056" s="237"/>
    </row>
    <row r="1057" spans="1:10" x14ac:dyDescent="0.25">
      <c r="A1057" s="274"/>
      <c r="B1057" s="233"/>
      <c r="C1057" s="234"/>
      <c r="D1057" s="55" t="s">
        <v>13</v>
      </c>
      <c r="E1057" s="101">
        <v>91</v>
      </c>
      <c r="F1057" s="61">
        <v>24</v>
      </c>
      <c r="G1057" s="235"/>
      <c r="H1057" s="236"/>
      <c r="I1057" s="237"/>
      <c r="J1057" s="237"/>
    </row>
    <row r="1058" spans="1:10" x14ac:dyDescent="0.25">
      <c r="A1058" s="274"/>
      <c r="B1058" s="233"/>
      <c r="C1058" s="234"/>
      <c r="D1058" s="55" t="s">
        <v>13</v>
      </c>
      <c r="E1058" s="101">
        <v>93</v>
      </c>
      <c r="F1058" s="61">
        <v>6</v>
      </c>
      <c r="G1058" s="235"/>
      <c r="H1058" s="236"/>
      <c r="I1058" s="237"/>
      <c r="J1058" s="237"/>
    </row>
    <row r="1059" spans="1:10" x14ac:dyDescent="0.25">
      <c r="A1059" s="274"/>
      <c r="B1059" s="233"/>
      <c r="C1059" s="234"/>
      <c r="D1059" s="55" t="s">
        <v>13</v>
      </c>
      <c r="E1059" s="101">
        <v>95</v>
      </c>
      <c r="F1059" s="61">
        <v>1</v>
      </c>
      <c r="G1059" s="235"/>
      <c r="H1059" s="236"/>
      <c r="I1059" s="237"/>
      <c r="J1059" s="237"/>
    </row>
    <row r="1060" spans="1:10" x14ac:dyDescent="0.25">
      <c r="A1060" s="274"/>
      <c r="B1060" s="233"/>
      <c r="C1060" s="234"/>
      <c r="D1060" s="55" t="s">
        <v>13</v>
      </c>
      <c r="E1060" s="101" t="s">
        <v>504</v>
      </c>
      <c r="F1060" s="61">
        <v>66</v>
      </c>
      <c r="G1060" s="235"/>
      <c r="H1060" s="236"/>
      <c r="I1060" s="237"/>
      <c r="J1060" s="237"/>
    </row>
    <row r="1061" spans="1:10" x14ac:dyDescent="0.25">
      <c r="A1061" s="274"/>
      <c r="B1061" s="233"/>
      <c r="C1061" s="234"/>
      <c r="D1061" s="55" t="s">
        <v>13</v>
      </c>
      <c r="E1061" s="101" t="s">
        <v>240</v>
      </c>
      <c r="F1061" s="61">
        <v>2</v>
      </c>
      <c r="G1061" s="235"/>
      <c r="H1061" s="236"/>
      <c r="I1061" s="237"/>
      <c r="J1061" s="237"/>
    </row>
    <row r="1062" spans="1:10" x14ac:dyDescent="0.25">
      <c r="A1062" s="274"/>
      <c r="B1062" s="233"/>
      <c r="C1062" s="234"/>
      <c r="D1062" s="55" t="s">
        <v>13</v>
      </c>
      <c r="E1062" s="101" t="s">
        <v>323</v>
      </c>
      <c r="F1062" s="61">
        <v>3</v>
      </c>
      <c r="G1062" s="235"/>
      <c r="H1062" s="236"/>
      <c r="I1062" s="237"/>
      <c r="J1062" s="237"/>
    </row>
    <row r="1063" spans="1:10" x14ac:dyDescent="0.25">
      <c r="A1063" s="274"/>
      <c r="B1063" s="233"/>
      <c r="C1063" s="234"/>
      <c r="D1063" s="55" t="s">
        <v>13</v>
      </c>
      <c r="E1063" s="101" t="s">
        <v>325</v>
      </c>
      <c r="F1063" s="61">
        <v>20</v>
      </c>
      <c r="G1063" s="235"/>
      <c r="H1063" s="236"/>
      <c r="I1063" s="237"/>
      <c r="J1063" s="237"/>
    </row>
    <row r="1064" spans="1:10" x14ac:dyDescent="0.25">
      <c r="A1064" s="274"/>
      <c r="B1064" s="233"/>
      <c r="C1064" s="234"/>
      <c r="D1064" s="55" t="s">
        <v>287</v>
      </c>
      <c r="E1064" s="101" t="s">
        <v>176</v>
      </c>
      <c r="F1064" s="61">
        <v>31</v>
      </c>
      <c r="G1064" s="235"/>
      <c r="H1064" s="236"/>
      <c r="I1064" s="237"/>
      <c r="J1064" s="237"/>
    </row>
    <row r="1065" spans="1:10" x14ac:dyDescent="0.25">
      <c r="A1065" s="274"/>
      <c r="B1065" s="233"/>
      <c r="C1065" s="234"/>
      <c r="D1065" s="55" t="s">
        <v>36</v>
      </c>
      <c r="E1065" s="101" t="s">
        <v>68</v>
      </c>
      <c r="F1065" s="61">
        <v>20</v>
      </c>
      <c r="G1065" s="235"/>
      <c r="H1065" s="236"/>
      <c r="I1065" s="237"/>
      <c r="J1065" s="237"/>
    </row>
    <row r="1066" spans="1:10" x14ac:dyDescent="0.25">
      <c r="A1066" s="274"/>
      <c r="B1066" s="233"/>
      <c r="C1066" s="234"/>
      <c r="D1066" s="55" t="s">
        <v>36</v>
      </c>
      <c r="E1066" s="101" t="s">
        <v>70</v>
      </c>
      <c r="F1066" s="61">
        <v>21</v>
      </c>
      <c r="G1066" s="235"/>
      <c r="H1066" s="236"/>
      <c r="I1066" s="237"/>
      <c r="J1066" s="237"/>
    </row>
    <row r="1067" spans="1:10" x14ac:dyDescent="0.25">
      <c r="A1067" s="273">
        <v>281</v>
      </c>
      <c r="B1067" s="228" t="s">
        <v>1</v>
      </c>
      <c r="C1067" s="226">
        <v>465</v>
      </c>
      <c r="D1067" s="55" t="s">
        <v>1</v>
      </c>
      <c r="E1067" s="101" t="s">
        <v>506</v>
      </c>
      <c r="F1067" s="99" t="s">
        <v>636</v>
      </c>
      <c r="G1067" s="220">
        <v>505</v>
      </c>
      <c r="H1067" s="222">
        <f>G1067*1.9/365</f>
        <v>2.628767123287671</v>
      </c>
      <c r="I1067" s="224">
        <v>3</v>
      </c>
      <c r="J1067" s="224">
        <v>4</v>
      </c>
    </row>
    <row r="1068" spans="1:10" x14ac:dyDescent="0.25">
      <c r="A1068" s="274"/>
      <c r="B1068" s="233"/>
      <c r="C1068" s="234"/>
      <c r="D1068" s="55" t="s">
        <v>1</v>
      </c>
      <c r="E1068" s="101" t="s">
        <v>507</v>
      </c>
      <c r="F1068" s="61">
        <v>300</v>
      </c>
      <c r="G1068" s="235"/>
      <c r="H1068" s="236"/>
      <c r="I1068" s="237"/>
      <c r="J1068" s="237"/>
    </row>
    <row r="1069" spans="1:10" x14ac:dyDescent="0.25">
      <c r="A1069" s="274"/>
      <c r="B1069" s="233"/>
      <c r="C1069" s="234"/>
      <c r="D1069" s="55" t="s">
        <v>37</v>
      </c>
      <c r="E1069" s="101"/>
      <c r="F1069" s="61">
        <v>39</v>
      </c>
      <c r="G1069" s="235"/>
      <c r="H1069" s="236"/>
      <c r="I1069" s="237"/>
      <c r="J1069" s="237"/>
    </row>
    <row r="1070" spans="1:10" x14ac:dyDescent="0.25">
      <c r="A1070" s="274"/>
      <c r="B1070" s="233"/>
      <c r="C1070" s="234"/>
      <c r="D1070" s="140" t="s">
        <v>0</v>
      </c>
      <c r="E1070" s="101" t="s">
        <v>93</v>
      </c>
      <c r="F1070" s="61">
        <v>166</v>
      </c>
      <c r="G1070" s="235"/>
      <c r="H1070" s="236"/>
      <c r="I1070" s="237"/>
      <c r="J1070" s="237"/>
    </row>
    <row r="1071" spans="1:10" x14ac:dyDescent="0.25">
      <c r="A1071" s="274"/>
      <c r="B1071" s="233"/>
      <c r="C1071" s="234"/>
      <c r="D1071" s="140" t="s">
        <v>0</v>
      </c>
      <c r="E1071" s="101" t="s">
        <v>92</v>
      </c>
      <c r="F1071" s="99" t="s">
        <v>636</v>
      </c>
      <c r="G1071" s="221"/>
      <c r="H1071" s="223"/>
      <c r="I1071" s="225"/>
      <c r="J1071" s="225"/>
    </row>
    <row r="1072" spans="1:10" ht="16.5" x14ac:dyDescent="0.25">
      <c r="A1072" s="156">
        <v>282</v>
      </c>
      <c r="B1072" s="115" t="s">
        <v>1</v>
      </c>
      <c r="C1072" s="114" t="s">
        <v>439</v>
      </c>
      <c r="D1072" s="55" t="s">
        <v>1</v>
      </c>
      <c r="E1072" s="101" t="s">
        <v>439</v>
      </c>
      <c r="F1072" s="61">
        <v>245</v>
      </c>
      <c r="G1072" s="126">
        <v>245</v>
      </c>
      <c r="H1072" s="77">
        <f>G1072*1.9/365</f>
        <v>1.2753424657534247</v>
      </c>
      <c r="I1072" s="106">
        <v>2</v>
      </c>
      <c r="J1072" s="106">
        <v>2</v>
      </c>
    </row>
    <row r="1073" spans="1:10" x14ac:dyDescent="0.25">
      <c r="A1073" s="273">
        <v>283</v>
      </c>
      <c r="B1073" s="228" t="s">
        <v>1</v>
      </c>
      <c r="C1073" s="226" t="s">
        <v>359</v>
      </c>
      <c r="D1073" s="55" t="s">
        <v>1</v>
      </c>
      <c r="E1073" s="101" t="s">
        <v>508</v>
      </c>
      <c r="F1073" s="61">
        <v>124</v>
      </c>
      <c r="G1073" s="220">
        <v>346</v>
      </c>
      <c r="H1073" s="222">
        <f>G1073*1.9/365</f>
        <v>1.8010958904109589</v>
      </c>
      <c r="I1073" s="224">
        <v>2</v>
      </c>
      <c r="J1073" s="224">
        <v>2</v>
      </c>
    </row>
    <row r="1074" spans="1:10" x14ac:dyDescent="0.25">
      <c r="A1074" s="274"/>
      <c r="B1074" s="233"/>
      <c r="C1074" s="234"/>
      <c r="D1074" s="55" t="s">
        <v>1</v>
      </c>
      <c r="E1074" s="101" t="s">
        <v>359</v>
      </c>
      <c r="F1074" s="61">
        <v>78</v>
      </c>
      <c r="G1074" s="235"/>
      <c r="H1074" s="236"/>
      <c r="I1074" s="237"/>
      <c r="J1074" s="237"/>
    </row>
    <row r="1075" spans="1:10" x14ac:dyDescent="0.25">
      <c r="A1075" s="274"/>
      <c r="B1075" s="233"/>
      <c r="C1075" s="234"/>
      <c r="D1075" s="55" t="s">
        <v>1</v>
      </c>
      <c r="E1075" s="101" t="s">
        <v>509</v>
      </c>
      <c r="F1075" s="61">
        <v>1</v>
      </c>
      <c r="G1075" s="235"/>
      <c r="H1075" s="236"/>
      <c r="I1075" s="237"/>
      <c r="J1075" s="237"/>
    </row>
    <row r="1076" spans="1:10" x14ac:dyDescent="0.25">
      <c r="A1076" s="274"/>
      <c r="B1076" s="233"/>
      <c r="C1076" s="234"/>
      <c r="D1076" s="55" t="s">
        <v>1</v>
      </c>
      <c r="E1076" s="101" t="s">
        <v>510</v>
      </c>
      <c r="F1076" s="61">
        <v>5</v>
      </c>
      <c r="G1076" s="235"/>
      <c r="H1076" s="236"/>
      <c r="I1076" s="237"/>
      <c r="J1076" s="237"/>
    </row>
    <row r="1077" spans="1:10" x14ac:dyDescent="0.25">
      <c r="A1077" s="274"/>
      <c r="B1077" s="233"/>
      <c r="C1077" s="234"/>
      <c r="D1077" s="55" t="s">
        <v>1</v>
      </c>
      <c r="E1077" s="101" t="s">
        <v>511</v>
      </c>
      <c r="F1077" s="61">
        <v>3</v>
      </c>
      <c r="G1077" s="235"/>
      <c r="H1077" s="236"/>
      <c r="I1077" s="237"/>
      <c r="J1077" s="237"/>
    </row>
    <row r="1078" spans="1:10" x14ac:dyDescent="0.25">
      <c r="A1078" s="274"/>
      <c r="B1078" s="233"/>
      <c r="C1078" s="234"/>
      <c r="D1078" s="55" t="s">
        <v>512</v>
      </c>
      <c r="E1078" s="101" t="s">
        <v>103</v>
      </c>
      <c r="F1078" s="61">
        <v>135</v>
      </c>
      <c r="G1078" s="235"/>
      <c r="H1078" s="236"/>
      <c r="I1078" s="237"/>
      <c r="J1078" s="237"/>
    </row>
    <row r="1079" spans="1:10" x14ac:dyDescent="0.25">
      <c r="A1079" s="230">
        <v>284</v>
      </c>
      <c r="B1079" s="228" t="s">
        <v>13</v>
      </c>
      <c r="C1079" s="226" t="s">
        <v>165</v>
      </c>
      <c r="D1079" s="55" t="s">
        <v>13</v>
      </c>
      <c r="E1079" s="101" t="s">
        <v>165</v>
      </c>
      <c r="F1079" s="61">
        <v>235</v>
      </c>
      <c r="G1079" s="220">
        <v>238</v>
      </c>
      <c r="H1079" s="222">
        <f t="shared" ref="H1079:H1089" si="39">G1079*1.9/365</f>
        <v>1.238904109589041</v>
      </c>
      <c r="I1079" s="224">
        <v>2</v>
      </c>
      <c r="J1079" s="224">
        <v>2</v>
      </c>
    </row>
    <row r="1080" spans="1:10" x14ac:dyDescent="0.25">
      <c r="A1080" s="231"/>
      <c r="B1080" s="229"/>
      <c r="C1080" s="227"/>
      <c r="D1080" s="55" t="s">
        <v>401</v>
      </c>
      <c r="E1080" s="101">
        <v>63</v>
      </c>
      <c r="F1080" s="61">
        <v>3</v>
      </c>
      <c r="G1080" s="221"/>
      <c r="H1080" s="223"/>
      <c r="I1080" s="225"/>
      <c r="J1080" s="225"/>
    </row>
    <row r="1081" spans="1:10" ht="16.5" x14ac:dyDescent="0.25">
      <c r="A1081" s="156">
        <v>285</v>
      </c>
      <c r="B1081" s="115" t="s">
        <v>13</v>
      </c>
      <c r="C1081" s="114">
        <v>20</v>
      </c>
      <c r="D1081" s="55" t="s">
        <v>13</v>
      </c>
      <c r="E1081" s="101" t="s">
        <v>115</v>
      </c>
      <c r="F1081" s="61">
        <v>161</v>
      </c>
      <c r="G1081" s="126">
        <v>161</v>
      </c>
      <c r="H1081" s="77">
        <f t="shared" si="39"/>
        <v>0.83808219178082188</v>
      </c>
      <c r="I1081" s="106">
        <v>1</v>
      </c>
      <c r="J1081" s="106">
        <v>1</v>
      </c>
    </row>
    <row r="1082" spans="1:10" ht="16.5" x14ac:dyDescent="0.25">
      <c r="A1082" s="156">
        <v>286</v>
      </c>
      <c r="B1082" s="123" t="s">
        <v>13</v>
      </c>
      <c r="C1082" s="114">
        <v>281</v>
      </c>
      <c r="D1082" s="55" t="s">
        <v>13</v>
      </c>
      <c r="E1082" s="101" t="s">
        <v>493</v>
      </c>
      <c r="F1082" s="61">
        <v>129</v>
      </c>
      <c r="G1082" s="126">
        <v>129</v>
      </c>
      <c r="H1082" s="77">
        <f t="shared" si="39"/>
        <v>0.67150684931506843</v>
      </c>
      <c r="I1082" s="106">
        <v>1</v>
      </c>
      <c r="J1082" s="106">
        <v>1</v>
      </c>
    </row>
    <row r="1083" spans="1:10" ht="16.5" x14ac:dyDescent="0.25">
      <c r="A1083" s="156">
        <v>287</v>
      </c>
      <c r="B1083" s="123" t="s">
        <v>13</v>
      </c>
      <c r="C1083" s="114">
        <v>279</v>
      </c>
      <c r="D1083" s="55" t="s">
        <v>13</v>
      </c>
      <c r="E1083" s="101" t="s">
        <v>494</v>
      </c>
      <c r="F1083" s="61">
        <v>154</v>
      </c>
      <c r="G1083" s="126">
        <v>154</v>
      </c>
      <c r="H1083" s="77">
        <f t="shared" si="39"/>
        <v>0.80164383561643826</v>
      </c>
      <c r="I1083" s="106">
        <v>1</v>
      </c>
      <c r="J1083" s="106">
        <v>1</v>
      </c>
    </row>
    <row r="1084" spans="1:10" x14ac:dyDescent="0.25">
      <c r="A1084" s="230">
        <v>288</v>
      </c>
      <c r="B1084" s="281" t="s">
        <v>13</v>
      </c>
      <c r="C1084" s="226" t="s">
        <v>440</v>
      </c>
      <c r="D1084" s="55" t="s">
        <v>13</v>
      </c>
      <c r="E1084" s="101" t="s">
        <v>440</v>
      </c>
      <c r="F1084" s="61">
        <v>134</v>
      </c>
      <c r="G1084" s="220">
        <v>151</v>
      </c>
      <c r="H1084" s="222">
        <f t="shared" si="39"/>
        <v>0.78602739726027393</v>
      </c>
      <c r="I1084" s="224">
        <v>1</v>
      </c>
      <c r="J1084" s="224">
        <v>1</v>
      </c>
    </row>
    <row r="1085" spans="1:10" x14ac:dyDescent="0.25">
      <c r="A1085" s="232"/>
      <c r="B1085" s="282"/>
      <c r="C1085" s="234"/>
      <c r="D1085" s="55" t="s">
        <v>13</v>
      </c>
      <c r="E1085" s="101">
        <v>190</v>
      </c>
      <c r="F1085" s="61">
        <v>4</v>
      </c>
      <c r="G1085" s="235"/>
      <c r="H1085" s="236"/>
      <c r="I1085" s="237"/>
      <c r="J1085" s="237"/>
    </row>
    <row r="1086" spans="1:10" x14ac:dyDescent="0.25">
      <c r="A1086" s="232"/>
      <c r="B1086" s="282"/>
      <c r="C1086" s="234"/>
      <c r="D1086" s="55" t="s">
        <v>13</v>
      </c>
      <c r="E1086" s="101">
        <v>194</v>
      </c>
      <c r="F1086" s="61">
        <v>7</v>
      </c>
      <c r="G1086" s="235"/>
      <c r="H1086" s="236"/>
      <c r="I1086" s="237"/>
      <c r="J1086" s="237"/>
    </row>
    <row r="1087" spans="1:10" x14ac:dyDescent="0.25">
      <c r="A1087" s="231"/>
      <c r="B1087" s="283"/>
      <c r="C1087" s="227"/>
      <c r="D1087" s="55" t="s">
        <v>13</v>
      </c>
      <c r="E1087" s="101">
        <v>196</v>
      </c>
      <c r="F1087" s="61">
        <v>6</v>
      </c>
      <c r="G1087" s="221"/>
      <c r="H1087" s="223"/>
      <c r="I1087" s="225"/>
      <c r="J1087" s="225"/>
    </row>
    <row r="1088" spans="1:10" ht="16.5" x14ac:dyDescent="0.25">
      <c r="A1088" s="157">
        <v>289</v>
      </c>
      <c r="B1088" s="50" t="s">
        <v>13</v>
      </c>
      <c r="C1088" s="49" t="s">
        <v>441</v>
      </c>
      <c r="D1088" s="55" t="s">
        <v>13</v>
      </c>
      <c r="E1088" s="101" t="s">
        <v>441</v>
      </c>
      <c r="F1088" s="61">
        <v>415</v>
      </c>
      <c r="G1088" s="126">
        <v>415</v>
      </c>
      <c r="H1088" s="77">
        <f t="shared" si="39"/>
        <v>2.1602739726027398</v>
      </c>
      <c r="I1088" s="106">
        <v>2</v>
      </c>
      <c r="J1088" s="106">
        <v>1</v>
      </c>
    </row>
    <row r="1089" spans="1:10" ht="16.5" x14ac:dyDescent="0.25">
      <c r="A1089" s="158">
        <v>290</v>
      </c>
      <c r="B1089" s="124" t="s">
        <v>13</v>
      </c>
      <c r="C1089" s="118" t="s">
        <v>442</v>
      </c>
      <c r="D1089" s="141" t="s">
        <v>13</v>
      </c>
      <c r="E1089" s="147" t="s">
        <v>442</v>
      </c>
      <c r="F1089" s="98">
        <v>36</v>
      </c>
      <c r="G1089" s="126">
        <v>36</v>
      </c>
      <c r="H1089" s="77">
        <f t="shared" si="39"/>
        <v>0.18739726027397258</v>
      </c>
      <c r="I1089" s="106">
        <v>1</v>
      </c>
      <c r="J1089" s="106">
        <v>1</v>
      </c>
    </row>
    <row r="1090" spans="1:10" x14ac:dyDescent="0.25">
      <c r="A1090" s="273">
        <v>291</v>
      </c>
      <c r="B1090" s="228" t="s">
        <v>436</v>
      </c>
      <c r="C1090" s="226" t="s">
        <v>443</v>
      </c>
      <c r="D1090" s="55" t="s">
        <v>30</v>
      </c>
      <c r="E1090" s="101" t="s">
        <v>104</v>
      </c>
      <c r="F1090" s="61">
        <v>155</v>
      </c>
      <c r="G1090" s="220">
        <v>1625</v>
      </c>
      <c r="H1090" s="222">
        <f>G1090*1.9/365</f>
        <v>8.4589041095890405</v>
      </c>
      <c r="I1090" s="224">
        <v>8</v>
      </c>
      <c r="J1090" s="224">
        <v>8</v>
      </c>
    </row>
    <row r="1091" spans="1:10" x14ac:dyDescent="0.25">
      <c r="A1091" s="274"/>
      <c r="B1091" s="233"/>
      <c r="C1091" s="234"/>
      <c r="D1091" s="55" t="s">
        <v>30</v>
      </c>
      <c r="E1091" s="101" t="s">
        <v>53</v>
      </c>
      <c r="F1091" s="61">
        <v>274</v>
      </c>
      <c r="G1091" s="235"/>
      <c r="H1091" s="236"/>
      <c r="I1091" s="237"/>
      <c r="J1091" s="237"/>
    </row>
    <row r="1092" spans="1:10" x14ac:dyDescent="0.25">
      <c r="A1092" s="274"/>
      <c r="B1092" s="233"/>
      <c r="C1092" s="234"/>
      <c r="D1092" s="55" t="s">
        <v>30</v>
      </c>
      <c r="E1092" s="101" t="s">
        <v>103</v>
      </c>
      <c r="F1092" s="61">
        <v>211</v>
      </c>
      <c r="G1092" s="235"/>
      <c r="H1092" s="236"/>
      <c r="I1092" s="237"/>
      <c r="J1092" s="237"/>
    </row>
    <row r="1093" spans="1:10" x14ac:dyDescent="0.25">
      <c r="A1093" s="274"/>
      <c r="B1093" s="233"/>
      <c r="C1093" s="234"/>
      <c r="D1093" s="55" t="s">
        <v>30</v>
      </c>
      <c r="E1093" s="101" t="s">
        <v>111</v>
      </c>
      <c r="F1093" s="61">
        <v>186</v>
      </c>
      <c r="G1093" s="235"/>
      <c r="H1093" s="236"/>
      <c r="I1093" s="237"/>
      <c r="J1093" s="237"/>
    </row>
    <row r="1094" spans="1:10" x14ac:dyDescent="0.25">
      <c r="A1094" s="274"/>
      <c r="B1094" s="233"/>
      <c r="C1094" s="234"/>
      <c r="D1094" s="55" t="s">
        <v>30</v>
      </c>
      <c r="E1094" s="101" t="s">
        <v>80</v>
      </c>
      <c r="F1094" s="61">
        <v>2</v>
      </c>
      <c r="G1094" s="235"/>
      <c r="H1094" s="236"/>
      <c r="I1094" s="237"/>
      <c r="J1094" s="237"/>
    </row>
    <row r="1095" spans="1:10" x14ac:dyDescent="0.25">
      <c r="A1095" s="274"/>
      <c r="B1095" s="233"/>
      <c r="C1095" s="234"/>
      <c r="D1095" s="55" t="s">
        <v>30</v>
      </c>
      <c r="E1095" s="101" t="s">
        <v>56</v>
      </c>
      <c r="F1095" s="61">
        <v>8</v>
      </c>
      <c r="G1095" s="235"/>
      <c r="H1095" s="236"/>
      <c r="I1095" s="237"/>
      <c r="J1095" s="237"/>
    </row>
    <row r="1096" spans="1:10" x14ac:dyDescent="0.25">
      <c r="A1096" s="274"/>
      <c r="B1096" s="233"/>
      <c r="C1096" s="234"/>
      <c r="D1096" s="55" t="s">
        <v>30</v>
      </c>
      <c r="E1096" s="101" t="s">
        <v>57</v>
      </c>
      <c r="F1096" s="61">
        <v>11</v>
      </c>
      <c r="G1096" s="235"/>
      <c r="H1096" s="236"/>
      <c r="I1096" s="237"/>
      <c r="J1096" s="237"/>
    </row>
    <row r="1097" spans="1:10" x14ac:dyDescent="0.25">
      <c r="A1097" s="274"/>
      <c r="B1097" s="233"/>
      <c r="C1097" s="234"/>
      <c r="D1097" s="55" t="s">
        <v>30</v>
      </c>
      <c r="E1097" s="101" t="s">
        <v>7</v>
      </c>
      <c r="F1097" s="61">
        <v>5</v>
      </c>
      <c r="G1097" s="235"/>
      <c r="H1097" s="236"/>
      <c r="I1097" s="237"/>
      <c r="J1097" s="237"/>
    </row>
    <row r="1098" spans="1:10" x14ac:dyDescent="0.25">
      <c r="A1098" s="274"/>
      <c r="B1098" s="233"/>
      <c r="C1098" s="234"/>
      <c r="D1098" s="55" t="s">
        <v>436</v>
      </c>
      <c r="E1098" s="101" t="s">
        <v>513</v>
      </c>
      <c r="F1098" s="61">
        <v>120</v>
      </c>
      <c r="G1098" s="235"/>
      <c r="H1098" s="236"/>
      <c r="I1098" s="237"/>
      <c r="J1098" s="237"/>
    </row>
    <row r="1099" spans="1:10" x14ac:dyDescent="0.25">
      <c r="A1099" s="274"/>
      <c r="B1099" s="233"/>
      <c r="C1099" s="234"/>
      <c r="D1099" s="55" t="s">
        <v>436</v>
      </c>
      <c r="E1099" s="101" t="s">
        <v>514</v>
      </c>
      <c r="F1099" s="61">
        <v>320</v>
      </c>
      <c r="G1099" s="235"/>
      <c r="H1099" s="236"/>
      <c r="I1099" s="237"/>
      <c r="J1099" s="237"/>
    </row>
    <row r="1100" spans="1:10" x14ac:dyDescent="0.25">
      <c r="A1100" s="274"/>
      <c r="B1100" s="233"/>
      <c r="C1100" s="234"/>
      <c r="D1100" s="55" t="s">
        <v>436</v>
      </c>
      <c r="E1100" s="101">
        <v>164</v>
      </c>
      <c r="F1100" s="61">
        <v>164</v>
      </c>
      <c r="G1100" s="235"/>
      <c r="H1100" s="236"/>
      <c r="I1100" s="237"/>
      <c r="J1100" s="237"/>
    </row>
    <row r="1101" spans="1:10" x14ac:dyDescent="0.25">
      <c r="A1101" s="275"/>
      <c r="B1101" s="229"/>
      <c r="C1101" s="227"/>
      <c r="D1101" s="55" t="s">
        <v>436</v>
      </c>
      <c r="E1101" s="101" t="s">
        <v>443</v>
      </c>
      <c r="F1101" s="61">
        <v>169</v>
      </c>
      <c r="G1101" s="221"/>
      <c r="H1101" s="223"/>
      <c r="I1101" s="225"/>
      <c r="J1101" s="225"/>
    </row>
    <row r="1102" spans="1:10" x14ac:dyDescent="0.25">
      <c r="A1102" s="273">
        <v>292</v>
      </c>
      <c r="B1102" s="228" t="s">
        <v>49</v>
      </c>
      <c r="C1102" s="277">
        <v>31</v>
      </c>
      <c r="D1102" s="55" t="s">
        <v>49</v>
      </c>
      <c r="E1102" s="53" t="s">
        <v>105</v>
      </c>
      <c r="F1102" s="61">
        <v>109</v>
      </c>
      <c r="G1102" s="220">
        <v>519</v>
      </c>
      <c r="H1102" s="222">
        <f>G1102*1.9/365</f>
        <v>2.7016438356164381</v>
      </c>
      <c r="I1102" s="224">
        <v>3</v>
      </c>
      <c r="J1102" s="224">
        <v>4</v>
      </c>
    </row>
    <row r="1103" spans="1:10" x14ac:dyDescent="0.25">
      <c r="A1103" s="274"/>
      <c r="B1103" s="233"/>
      <c r="C1103" s="278"/>
      <c r="D1103" s="55" t="s">
        <v>49</v>
      </c>
      <c r="E1103" s="53" t="s">
        <v>84</v>
      </c>
      <c r="F1103" s="61">
        <v>103</v>
      </c>
      <c r="G1103" s="235"/>
      <c r="H1103" s="236"/>
      <c r="I1103" s="237"/>
      <c r="J1103" s="237"/>
    </row>
    <row r="1104" spans="1:10" x14ac:dyDescent="0.25">
      <c r="A1104" s="274"/>
      <c r="B1104" s="233"/>
      <c r="C1104" s="278"/>
      <c r="D1104" s="55" t="s">
        <v>436</v>
      </c>
      <c r="E1104" s="53" t="s">
        <v>59</v>
      </c>
      <c r="F1104" s="61">
        <v>99</v>
      </c>
      <c r="G1104" s="235"/>
      <c r="H1104" s="236"/>
      <c r="I1104" s="237"/>
      <c r="J1104" s="237"/>
    </row>
    <row r="1105" spans="1:10" x14ac:dyDescent="0.25">
      <c r="A1105" s="274"/>
      <c r="B1105" s="233"/>
      <c r="C1105" s="278"/>
      <c r="D1105" s="55" t="s">
        <v>436</v>
      </c>
      <c r="E1105" s="53" t="s">
        <v>103</v>
      </c>
      <c r="F1105" s="61">
        <v>47</v>
      </c>
      <c r="G1105" s="235"/>
      <c r="H1105" s="236"/>
      <c r="I1105" s="237"/>
      <c r="J1105" s="237"/>
    </row>
    <row r="1106" spans="1:10" x14ac:dyDescent="0.25">
      <c r="A1106" s="274"/>
      <c r="B1106" s="233"/>
      <c r="C1106" s="278"/>
      <c r="D1106" s="55" t="s">
        <v>436</v>
      </c>
      <c r="E1106" s="53" t="s">
        <v>155</v>
      </c>
      <c r="F1106" s="61">
        <v>161</v>
      </c>
      <c r="G1106" s="235"/>
      <c r="H1106" s="236"/>
      <c r="I1106" s="237"/>
      <c r="J1106" s="237"/>
    </row>
    <row r="1107" spans="1:10" x14ac:dyDescent="0.25">
      <c r="A1107" s="273">
        <v>293</v>
      </c>
      <c r="B1107" s="228" t="s">
        <v>49</v>
      </c>
      <c r="C1107" s="226" t="s">
        <v>56</v>
      </c>
      <c r="D1107" s="55" t="s">
        <v>436</v>
      </c>
      <c r="E1107" s="53" t="s">
        <v>55</v>
      </c>
      <c r="F1107" s="61">
        <v>103</v>
      </c>
      <c r="G1107" s="220">
        <v>579</v>
      </c>
      <c r="H1107" s="222">
        <f>G1107*1.9/365</f>
        <v>3.0139726027397256</v>
      </c>
      <c r="I1107" s="224">
        <v>4</v>
      </c>
      <c r="J1107" s="224">
        <v>4</v>
      </c>
    </row>
    <row r="1108" spans="1:10" x14ac:dyDescent="0.25">
      <c r="A1108" s="274"/>
      <c r="B1108" s="233"/>
      <c r="C1108" s="234"/>
      <c r="D1108" s="55" t="s">
        <v>49</v>
      </c>
      <c r="E1108" s="53" t="s">
        <v>56</v>
      </c>
      <c r="F1108" s="61">
        <v>58</v>
      </c>
      <c r="G1108" s="235"/>
      <c r="H1108" s="236"/>
      <c r="I1108" s="237"/>
      <c r="J1108" s="237"/>
    </row>
    <row r="1109" spans="1:10" x14ac:dyDescent="0.25">
      <c r="A1109" s="274"/>
      <c r="B1109" s="233"/>
      <c r="C1109" s="234"/>
      <c r="D1109" s="55" t="s">
        <v>49</v>
      </c>
      <c r="E1109" s="53" t="s">
        <v>57</v>
      </c>
      <c r="F1109" s="61">
        <v>54</v>
      </c>
      <c r="G1109" s="235"/>
      <c r="H1109" s="236"/>
      <c r="I1109" s="237"/>
      <c r="J1109" s="237"/>
    </row>
    <row r="1110" spans="1:10" x14ac:dyDescent="0.25">
      <c r="A1110" s="274"/>
      <c r="B1110" s="233"/>
      <c r="C1110" s="234"/>
      <c r="D1110" s="55" t="s">
        <v>436</v>
      </c>
      <c r="E1110" s="53" t="s">
        <v>108</v>
      </c>
      <c r="F1110" s="61">
        <v>178</v>
      </c>
      <c r="G1110" s="235"/>
      <c r="H1110" s="236"/>
      <c r="I1110" s="237"/>
      <c r="J1110" s="237"/>
    </row>
    <row r="1111" spans="1:10" x14ac:dyDescent="0.25">
      <c r="A1111" s="274"/>
      <c r="B1111" s="233"/>
      <c r="C1111" s="234"/>
      <c r="D1111" s="55" t="s">
        <v>436</v>
      </c>
      <c r="E1111" s="53" t="s">
        <v>56</v>
      </c>
      <c r="F1111" s="61">
        <v>75</v>
      </c>
      <c r="G1111" s="235"/>
      <c r="H1111" s="236"/>
      <c r="I1111" s="237"/>
      <c r="J1111" s="237"/>
    </row>
    <row r="1112" spans="1:10" x14ac:dyDescent="0.25">
      <c r="A1112" s="275"/>
      <c r="B1112" s="229"/>
      <c r="C1112" s="227"/>
      <c r="D1112" s="55" t="s">
        <v>436</v>
      </c>
      <c r="E1112" s="53" t="s">
        <v>57</v>
      </c>
      <c r="F1112" s="61">
        <v>111</v>
      </c>
      <c r="G1112" s="221"/>
      <c r="H1112" s="223"/>
      <c r="I1112" s="225"/>
      <c r="J1112" s="225"/>
    </row>
    <row r="1113" spans="1:10" x14ac:dyDescent="0.25">
      <c r="A1113" s="273">
        <v>294</v>
      </c>
      <c r="B1113" s="228" t="s">
        <v>436</v>
      </c>
      <c r="C1113" s="277">
        <v>41</v>
      </c>
      <c r="D1113" s="55" t="s">
        <v>436</v>
      </c>
      <c r="E1113" s="101" t="s">
        <v>298</v>
      </c>
      <c r="F1113" s="61">
        <v>238</v>
      </c>
      <c r="G1113" s="220">
        <v>1341</v>
      </c>
      <c r="H1113" s="222">
        <f>G1113*1.9/365</f>
        <v>6.9805479452054797</v>
      </c>
      <c r="I1113" s="224">
        <v>7</v>
      </c>
      <c r="J1113" s="224">
        <v>7</v>
      </c>
    </row>
    <row r="1114" spans="1:10" x14ac:dyDescent="0.25">
      <c r="A1114" s="274"/>
      <c r="B1114" s="233"/>
      <c r="C1114" s="278"/>
      <c r="D1114" s="55" t="s">
        <v>436</v>
      </c>
      <c r="E1114" s="147">
        <v>43</v>
      </c>
      <c r="F1114" s="98">
        <v>199</v>
      </c>
      <c r="G1114" s="235"/>
      <c r="H1114" s="236"/>
      <c r="I1114" s="237"/>
      <c r="J1114" s="237"/>
    </row>
    <row r="1115" spans="1:10" x14ac:dyDescent="0.25">
      <c r="A1115" s="274"/>
      <c r="B1115" s="233"/>
      <c r="C1115" s="278"/>
      <c r="D1115" s="55" t="s">
        <v>436</v>
      </c>
      <c r="E1115" s="147">
        <v>62</v>
      </c>
      <c r="F1115" s="98">
        <v>148</v>
      </c>
      <c r="G1115" s="235"/>
      <c r="H1115" s="236"/>
      <c r="I1115" s="237"/>
      <c r="J1115" s="237"/>
    </row>
    <row r="1116" spans="1:10" x14ac:dyDescent="0.25">
      <c r="A1116" s="274"/>
      <c r="B1116" s="233"/>
      <c r="C1116" s="278"/>
      <c r="D1116" s="140" t="s">
        <v>684</v>
      </c>
      <c r="E1116" s="147" t="s">
        <v>104</v>
      </c>
      <c r="F1116" s="98">
        <v>115</v>
      </c>
      <c r="G1116" s="235"/>
      <c r="H1116" s="236"/>
      <c r="I1116" s="237"/>
      <c r="J1116" s="237"/>
    </row>
    <row r="1117" spans="1:10" x14ac:dyDescent="0.25">
      <c r="A1117" s="274"/>
      <c r="B1117" s="233"/>
      <c r="C1117" s="278"/>
      <c r="D1117" s="140" t="s">
        <v>684</v>
      </c>
      <c r="E1117" s="147" t="s">
        <v>59</v>
      </c>
      <c r="F1117" s="98">
        <v>213</v>
      </c>
      <c r="G1117" s="235"/>
      <c r="H1117" s="236"/>
      <c r="I1117" s="237"/>
      <c r="J1117" s="237"/>
    </row>
    <row r="1118" spans="1:10" x14ac:dyDescent="0.25">
      <c r="A1118" s="274"/>
      <c r="B1118" s="233"/>
      <c r="C1118" s="278"/>
      <c r="D1118" s="55" t="s">
        <v>49</v>
      </c>
      <c r="E1118" s="101" t="s">
        <v>55</v>
      </c>
      <c r="F1118" s="61">
        <v>97</v>
      </c>
      <c r="G1118" s="235"/>
      <c r="H1118" s="236"/>
      <c r="I1118" s="237"/>
      <c r="J1118" s="237"/>
    </row>
    <row r="1119" spans="1:10" x14ac:dyDescent="0.25">
      <c r="A1119" s="274"/>
      <c r="B1119" s="233"/>
      <c r="C1119" s="278"/>
      <c r="D1119" s="55" t="s">
        <v>49</v>
      </c>
      <c r="E1119" s="101" t="s">
        <v>80</v>
      </c>
      <c r="F1119" s="61">
        <v>87</v>
      </c>
      <c r="G1119" s="235"/>
      <c r="H1119" s="236"/>
      <c r="I1119" s="237"/>
      <c r="J1119" s="237"/>
    </row>
    <row r="1120" spans="1:10" x14ac:dyDescent="0.25">
      <c r="A1120" s="274"/>
      <c r="B1120" s="233"/>
      <c r="C1120" s="278"/>
      <c r="D1120" s="140" t="s">
        <v>684</v>
      </c>
      <c r="E1120" s="101">
        <v>23</v>
      </c>
      <c r="F1120" s="61">
        <v>196</v>
      </c>
      <c r="G1120" s="235"/>
      <c r="H1120" s="236"/>
      <c r="I1120" s="237"/>
      <c r="J1120" s="237"/>
    </row>
    <row r="1121" spans="1:10" x14ac:dyDescent="0.25">
      <c r="A1121" s="275"/>
      <c r="B1121" s="229"/>
      <c r="C1121" s="279"/>
      <c r="D1121" s="55" t="s">
        <v>515</v>
      </c>
      <c r="E1121" s="101"/>
      <c r="F1121" s="61">
        <v>48</v>
      </c>
      <c r="G1121" s="221"/>
      <c r="H1121" s="223"/>
      <c r="I1121" s="225"/>
      <c r="J1121" s="225"/>
    </row>
    <row r="1122" spans="1:10" x14ac:dyDescent="0.25">
      <c r="A1122" s="274">
        <v>295</v>
      </c>
      <c r="B1122" s="233" t="s">
        <v>436</v>
      </c>
      <c r="C1122" s="234" t="s">
        <v>90</v>
      </c>
      <c r="D1122" s="55" t="s">
        <v>436</v>
      </c>
      <c r="E1122" s="147" t="s">
        <v>77</v>
      </c>
      <c r="F1122" s="98">
        <v>153</v>
      </c>
      <c r="G1122" s="220">
        <v>1765</v>
      </c>
      <c r="H1122" s="222">
        <f>G1122*1.9/365</f>
        <v>9.1876712328767116</v>
      </c>
      <c r="I1122" s="224">
        <v>9</v>
      </c>
      <c r="J1122" s="224">
        <v>8</v>
      </c>
    </row>
    <row r="1123" spans="1:10" x14ac:dyDescent="0.25">
      <c r="A1123" s="274"/>
      <c r="B1123" s="233"/>
      <c r="C1123" s="234"/>
      <c r="D1123" s="55" t="s">
        <v>436</v>
      </c>
      <c r="E1123" s="147" t="s">
        <v>75</v>
      </c>
      <c r="F1123" s="98">
        <v>126</v>
      </c>
      <c r="G1123" s="235"/>
      <c r="H1123" s="236"/>
      <c r="I1123" s="237"/>
      <c r="J1123" s="237"/>
    </row>
    <row r="1124" spans="1:10" x14ac:dyDescent="0.25">
      <c r="A1124" s="274"/>
      <c r="B1124" s="233"/>
      <c r="C1124" s="234"/>
      <c r="D1124" s="55" t="s">
        <v>436</v>
      </c>
      <c r="E1124" s="147" t="s">
        <v>90</v>
      </c>
      <c r="F1124" s="98">
        <v>393</v>
      </c>
      <c r="G1124" s="235"/>
      <c r="H1124" s="236"/>
      <c r="I1124" s="237"/>
      <c r="J1124" s="237"/>
    </row>
    <row r="1125" spans="1:10" x14ac:dyDescent="0.25">
      <c r="A1125" s="274"/>
      <c r="B1125" s="233"/>
      <c r="C1125" s="234"/>
      <c r="D1125" s="55" t="s">
        <v>436</v>
      </c>
      <c r="E1125" s="147">
        <v>64</v>
      </c>
      <c r="F1125" s="98">
        <v>83</v>
      </c>
      <c r="G1125" s="235"/>
      <c r="H1125" s="236"/>
      <c r="I1125" s="237"/>
      <c r="J1125" s="237"/>
    </row>
    <row r="1126" spans="1:10" x14ac:dyDescent="0.25">
      <c r="A1126" s="274"/>
      <c r="B1126" s="233"/>
      <c r="C1126" s="234"/>
      <c r="D1126" s="55" t="s">
        <v>436</v>
      </c>
      <c r="E1126" s="147">
        <v>68</v>
      </c>
      <c r="F1126" s="98">
        <v>185</v>
      </c>
      <c r="G1126" s="235"/>
      <c r="H1126" s="236"/>
      <c r="I1126" s="237"/>
      <c r="J1126" s="237"/>
    </row>
    <row r="1127" spans="1:10" x14ac:dyDescent="0.25">
      <c r="A1127" s="274"/>
      <c r="B1127" s="233"/>
      <c r="C1127" s="234"/>
      <c r="D1127" s="55" t="s">
        <v>436</v>
      </c>
      <c r="E1127" s="147">
        <v>70</v>
      </c>
      <c r="F1127" s="98">
        <v>185</v>
      </c>
      <c r="G1127" s="235"/>
      <c r="H1127" s="236"/>
      <c r="I1127" s="237"/>
      <c r="J1127" s="237"/>
    </row>
    <row r="1128" spans="1:10" x14ac:dyDescent="0.25">
      <c r="A1128" s="274"/>
      <c r="B1128" s="233"/>
      <c r="C1128" s="234"/>
      <c r="D1128" s="55" t="s">
        <v>49</v>
      </c>
      <c r="E1128" s="101" t="s">
        <v>103</v>
      </c>
      <c r="F1128" s="61">
        <v>93</v>
      </c>
      <c r="G1128" s="235"/>
      <c r="H1128" s="236"/>
      <c r="I1128" s="237"/>
      <c r="J1128" s="237"/>
    </row>
    <row r="1129" spans="1:10" x14ac:dyDescent="0.25">
      <c r="A1129" s="274"/>
      <c r="B1129" s="233"/>
      <c r="C1129" s="234"/>
      <c r="D1129" s="55" t="s">
        <v>49</v>
      </c>
      <c r="E1129" s="101" t="s">
        <v>155</v>
      </c>
      <c r="F1129" s="61">
        <v>98</v>
      </c>
      <c r="G1129" s="235"/>
      <c r="H1129" s="236"/>
      <c r="I1129" s="237"/>
      <c r="J1129" s="237"/>
    </row>
    <row r="1130" spans="1:10" x14ac:dyDescent="0.25">
      <c r="A1130" s="274"/>
      <c r="B1130" s="233"/>
      <c r="C1130" s="234"/>
      <c r="D1130" s="55" t="s">
        <v>49</v>
      </c>
      <c r="E1130" s="101" t="s">
        <v>137</v>
      </c>
      <c r="F1130" s="61">
        <v>95</v>
      </c>
      <c r="G1130" s="235"/>
      <c r="H1130" s="236"/>
      <c r="I1130" s="237"/>
      <c r="J1130" s="237"/>
    </row>
    <row r="1131" spans="1:10" x14ac:dyDescent="0.25">
      <c r="A1131" s="274"/>
      <c r="B1131" s="233"/>
      <c r="C1131" s="234"/>
      <c r="D1131" s="55" t="s">
        <v>49</v>
      </c>
      <c r="E1131" s="101" t="s">
        <v>117</v>
      </c>
      <c r="F1131" s="61">
        <v>103</v>
      </c>
      <c r="G1131" s="235"/>
      <c r="H1131" s="236"/>
      <c r="I1131" s="237"/>
      <c r="J1131" s="237"/>
    </row>
    <row r="1132" spans="1:10" x14ac:dyDescent="0.25">
      <c r="A1132" s="274"/>
      <c r="B1132" s="233"/>
      <c r="C1132" s="234"/>
      <c r="D1132" s="55" t="s">
        <v>542</v>
      </c>
      <c r="E1132" s="101">
        <v>14</v>
      </c>
      <c r="F1132" s="61">
        <v>218</v>
      </c>
      <c r="G1132" s="235"/>
      <c r="H1132" s="236"/>
      <c r="I1132" s="237"/>
      <c r="J1132" s="237"/>
    </row>
    <row r="1133" spans="1:10" x14ac:dyDescent="0.25">
      <c r="A1133" s="275"/>
      <c r="B1133" s="229"/>
      <c r="C1133" s="227"/>
      <c r="D1133" s="55" t="s">
        <v>517</v>
      </c>
      <c r="E1133" s="101"/>
      <c r="F1133" s="61">
        <v>33</v>
      </c>
      <c r="G1133" s="221"/>
      <c r="H1133" s="223"/>
      <c r="I1133" s="225"/>
      <c r="J1133" s="225"/>
    </row>
    <row r="1134" spans="1:10" x14ac:dyDescent="0.25">
      <c r="A1134" s="273">
        <v>296</v>
      </c>
      <c r="B1134" s="228" t="s">
        <v>436</v>
      </c>
      <c r="C1134" s="226" t="s">
        <v>224</v>
      </c>
      <c r="D1134" s="55" t="s">
        <v>436</v>
      </c>
      <c r="E1134" s="101" t="s">
        <v>215</v>
      </c>
      <c r="F1134" s="61">
        <v>69</v>
      </c>
      <c r="G1134" s="220">
        <v>1064</v>
      </c>
      <c r="H1134" s="222">
        <f>G1134*1.9/365</f>
        <v>5.5386301369863009</v>
      </c>
      <c r="I1134" s="224">
        <v>6</v>
      </c>
      <c r="J1134" s="224">
        <v>6</v>
      </c>
    </row>
    <row r="1135" spans="1:10" x14ac:dyDescent="0.25">
      <c r="A1135" s="274"/>
      <c r="B1135" s="233"/>
      <c r="C1135" s="234"/>
      <c r="D1135" s="55" t="s">
        <v>436</v>
      </c>
      <c r="E1135" s="101" t="s">
        <v>516</v>
      </c>
      <c r="F1135" s="61">
        <v>204</v>
      </c>
      <c r="G1135" s="235"/>
      <c r="H1135" s="236"/>
      <c r="I1135" s="237"/>
      <c r="J1135" s="237"/>
    </row>
    <row r="1136" spans="1:10" x14ac:dyDescent="0.25">
      <c r="A1136" s="274"/>
      <c r="B1136" s="233"/>
      <c r="C1136" s="234"/>
      <c r="D1136" s="55" t="s">
        <v>436</v>
      </c>
      <c r="E1136" s="101" t="s">
        <v>224</v>
      </c>
      <c r="F1136" s="61">
        <v>153</v>
      </c>
      <c r="G1136" s="235"/>
      <c r="H1136" s="236"/>
      <c r="I1136" s="237"/>
      <c r="J1136" s="237"/>
    </row>
    <row r="1137" spans="1:10" x14ac:dyDescent="0.25">
      <c r="A1137" s="274"/>
      <c r="B1137" s="233"/>
      <c r="C1137" s="234"/>
      <c r="D1137" s="55" t="s">
        <v>436</v>
      </c>
      <c r="E1137" s="101" t="s">
        <v>225</v>
      </c>
      <c r="F1137" s="61">
        <v>152</v>
      </c>
      <c r="G1137" s="235"/>
      <c r="H1137" s="236"/>
      <c r="I1137" s="237"/>
      <c r="J1137" s="237"/>
    </row>
    <row r="1138" spans="1:10" x14ac:dyDescent="0.25">
      <c r="A1138" s="274"/>
      <c r="B1138" s="233"/>
      <c r="C1138" s="234"/>
      <c r="D1138" s="55" t="s">
        <v>436</v>
      </c>
      <c r="E1138" s="101" t="s">
        <v>232</v>
      </c>
      <c r="F1138" s="61">
        <v>173</v>
      </c>
      <c r="G1138" s="235"/>
      <c r="H1138" s="236"/>
      <c r="I1138" s="237"/>
      <c r="J1138" s="237"/>
    </row>
    <row r="1139" spans="1:10" x14ac:dyDescent="0.25">
      <c r="A1139" s="274"/>
      <c r="B1139" s="233"/>
      <c r="C1139" s="234"/>
      <c r="D1139" s="55" t="s">
        <v>436</v>
      </c>
      <c r="E1139" s="101">
        <v>71</v>
      </c>
      <c r="F1139" s="61">
        <v>225</v>
      </c>
      <c r="G1139" s="235"/>
      <c r="H1139" s="236"/>
      <c r="I1139" s="237"/>
      <c r="J1139" s="237"/>
    </row>
    <row r="1140" spans="1:10" x14ac:dyDescent="0.25">
      <c r="A1140" s="275"/>
      <c r="B1140" s="229"/>
      <c r="C1140" s="227"/>
      <c r="D1140" s="55" t="s">
        <v>49</v>
      </c>
      <c r="E1140" s="101">
        <v>7</v>
      </c>
      <c r="F1140" s="61">
        <v>88</v>
      </c>
      <c r="G1140" s="221"/>
      <c r="H1140" s="223"/>
      <c r="I1140" s="225"/>
      <c r="J1140" s="225"/>
    </row>
    <row r="1141" spans="1:10" x14ac:dyDescent="0.25">
      <c r="A1141" s="274">
        <v>297</v>
      </c>
      <c r="B1141" s="233" t="s">
        <v>41</v>
      </c>
      <c r="C1141" s="239">
        <v>44</v>
      </c>
      <c r="D1141" s="141" t="s">
        <v>401</v>
      </c>
      <c r="E1141" s="147">
        <v>43</v>
      </c>
      <c r="F1141" s="98">
        <v>124</v>
      </c>
      <c r="G1141" s="235">
        <v>1045</v>
      </c>
      <c r="H1141" s="236">
        <f>G1141*1.9/365</f>
        <v>5.4397260273972599</v>
      </c>
      <c r="I1141" s="237">
        <v>5</v>
      </c>
      <c r="J1141" s="237">
        <v>5</v>
      </c>
    </row>
    <row r="1142" spans="1:10" x14ac:dyDescent="0.25">
      <c r="A1142" s="274"/>
      <c r="B1142" s="233"/>
      <c r="C1142" s="239"/>
      <c r="D1142" s="55" t="s">
        <v>1</v>
      </c>
      <c r="E1142" s="101">
        <v>341</v>
      </c>
      <c r="F1142" s="61">
        <v>58</v>
      </c>
      <c r="G1142" s="235"/>
      <c r="H1142" s="236"/>
      <c r="I1142" s="237"/>
      <c r="J1142" s="237"/>
    </row>
    <row r="1143" spans="1:10" x14ac:dyDescent="0.25">
      <c r="A1143" s="274"/>
      <c r="B1143" s="233"/>
      <c r="C1143" s="239"/>
      <c r="D1143" s="55" t="s">
        <v>1</v>
      </c>
      <c r="E1143" s="101">
        <v>343</v>
      </c>
      <c r="F1143" s="61">
        <v>2</v>
      </c>
      <c r="G1143" s="235"/>
      <c r="H1143" s="236"/>
      <c r="I1143" s="237"/>
      <c r="J1143" s="237"/>
    </row>
    <row r="1144" spans="1:10" x14ac:dyDescent="0.25">
      <c r="A1144" s="274"/>
      <c r="B1144" s="233"/>
      <c r="C1144" s="239"/>
      <c r="D1144" s="55" t="s">
        <v>1</v>
      </c>
      <c r="E1144" s="101">
        <v>345</v>
      </c>
      <c r="F1144" s="61">
        <v>18</v>
      </c>
      <c r="G1144" s="235"/>
      <c r="H1144" s="236"/>
      <c r="I1144" s="237"/>
      <c r="J1144" s="237"/>
    </row>
    <row r="1145" spans="1:10" x14ac:dyDescent="0.25">
      <c r="A1145" s="274"/>
      <c r="B1145" s="233"/>
      <c r="C1145" s="239"/>
      <c r="D1145" s="55" t="s">
        <v>1</v>
      </c>
      <c r="E1145" s="101">
        <v>347</v>
      </c>
      <c r="F1145" s="61">
        <v>11</v>
      </c>
      <c r="G1145" s="235"/>
      <c r="H1145" s="236"/>
      <c r="I1145" s="237"/>
      <c r="J1145" s="237"/>
    </row>
    <row r="1146" spans="1:10" x14ac:dyDescent="0.25">
      <c r="A1146" s="274"/>
      <c r="B1146" s="233"/>
      <c r="C1146" s="239"/>
      <c r="D1146" s="55" t="s">
        <v>1</v>
      </c>
      <c r="E1146" s="101">
        <v>349</v>
      </c>
      <c r="F1146" s="61">
        <v>12</v>
      </c>
      <c r="G1146" s="235"/>
      <c r="H1146" s="236"/>
      <c r="I1146" s="237"/>
      <c r="J1146" s="237"/>
    </row>
    <row r="1147" spans="1:10" x14ac:dyDescent="0.25">
      <c r="A1147" s="274"/>
      <c r="B1147" s="233"/>
      <c r="C1147" s="239"/>
      <c r="D1147" s="55" t="s">
        <v>1</v>
      </c>
      <c r="E1147" s="101">
        <v>351</v>
      </c>
      <c r="F1147" s="61">
        <v>13</v>
      </c>
      <c r="G1147" s="235"/>
      <c r="H1147" s="236"/>
      <c r="I1147" s="237"/>
      <c r="J1147" s="237"/>
    </row>
    <row r="1148" spans="1:10" x14ac:dyDescent="0.25">
      <c r="A1148" s="274"/>
      <c r="B1148" s="233"/>
      <c r="C1148" s="239"/>
      <c r="D1148" s="55" t="s">
        <v>1</v>
      </c>
      <c r="E1148" s="101">
        <v>353</v>
      </c>
      <c r="F1148" s="61">
        <v>12</v>
      </c>
      <c r="G1148" s="235"/>
      <c r="H1148" s="236"/>
      <c r="I1148" s="237"/>
      <c r="J1148" s="237"/>
    </row>
    <row r="1149" spans="1:10" x14ac:dyDescent="0.25">
      <c r="A1149" s="274"/>
      <c r="B1149" s="233"/>
      <c r="C1149" s="239"/>
      <c r="D1149" s="55" t="s">
        <v>1</v>
      </c>
      <c r="E1149" s="101">
        <v>355</v>
      </c>
      <c r="F1149" s="61">
        <v>81</v>
      </c>
      <c r="G1149" s="235"/>
      <c r="H1149" s="236"/>
      <c r="I1149" s="237"/>
      <c r="J1149" s="237"/>
    </row>
    <row r="1150" spans="1:10" x14ac:dyDescent="0.25">
      <c r="A1150" s="274"/>
      <c r="B1150" s="233"/>
      <c r="C1150" s="239"/>
      <c r="D1150" s="55" t="s">
        <v>1</v>
      </c>
      <c r="E1150" s="101">
        <v>359</v>
      </c>
      <c r="F1150" s="61">
        <v>94</v>
      </c>
      <c r="G1150" s="235"/>
      <c r="H1150" s="236"/>
      <c r="I1150" s="237"/>
      <c r="J1150" s="237"/>
    </row>
    <row r="1151" spans="1:10" x14ac:dyDescent="0.25">
      <c r="A1151" s="274"/>
      <c r="B1151" s="233"/>
      <c r="C1151" s="239"/>
      <c r="D1151" s="55" t="s">
        <v>1</v>
      </c>
      <c r="E1151" s="101">
        <v>361</v>
      </c>
      <c r="F1151" s="61">
        <v>116</v>
      </c>
      <c r="G1151" s="235"/>
      <c r="H1151" s="236"/>
      <c r="I1151" s="237"/>
      <c r="J1151" s="237"/>
    </row>
    <row r="1152" spans="1:10" x14ac:dyDescent="0.25">
      <c r="A1152" s="274"/>
      <c r="B1152" s="233"/>
      <c r="C1152" s="239"/>
      <c r="D1152" s="55" t="s">
        <v>41</v>
      </c>
      <c r="E1152" s="101">
        <v>42</v>
      </c>
      <c r="F1152" s="61">
        <v>133</v>
      </c>
      <c r="G1152" s="235"/>
      <c r="H1152" s="236"/>
      <c r="I1152" s="237"/>
      <c r="J1152" s="237"/>
    </row>
    <row r="1153" spans="1:10" x14ac:dyDescent="0.25">
      <c r="A1153" s="274"/>
      <c r="B1153" s="233"/>
      <c r="C1153" s="239"/>
      <c r="D1153" s="55" t="s">
        <v>41</v>
      </c>
      <c r="E1153" s="101">
        <v>44</v>
      </c>
      <c r="F1153" s="61">
        <v>185</v>
      </c>
      <c r="G1153" s="235"/>
      <c r="H1153" s="236"/>
      <c r="I1153" s="237"/>
      <c r="J1153" s="237"/>
    </row>
    <row r="1154" spans="1:10" x14ac:dyDescent="0.25">
      <c r="A1154" s="274"/>
      <c r="B1154" s="233"/>
      <c r="C1154" s="239"/>
      <c r="D1154" s="145" t="s">
        <v>32</v>
      </c>
      <c r="E1154" s="148">
        <v>236</v>
      </c>
      <c r="F1154" s="138">
        <v>186</v>
      </c>
      <c r="G1154" s="221"/>
      <c r="H1154" s="223"/>
      <c r="I1154" s="225"/>
      <c r="J1154" s="225"/>
    </row>
    <row r="1155" spans="1:10" x14ac:dyDescent="0.25">
      <c r="A1155" s="230">
        <v>298</v>
      </c>
      <c r="B1155" s="228" t="s">
        <v>530</v>
      </c>
      <c r="C1155" s="238">
        <v>255</v>
      </c>
      <c r="D1155" s="55" t="s">
        <v>519</v>
      </c>
      <c r="E1155" s="101">
        <v>20</v>
      </c>
      <c r="F1155" s="61">
        <v>133</v>
      </c>
      <c r="G1155" s="220">
        <v>1902</v>
      </c>
      <c r="H1155" s="222">
        <f>G1155*1.9/365</f>
        <v>9.9008219178082193</v>
      </c>
      <c r="I1155" s="224">
        <v>10</v>
      </c>
      <c r="J1155" s="224">
        <v>10</v>
      </c>
    </row>
    <row r="1156" spans="1:10" x14ac:dyDescent="0.25">
      <c r="A1156" s="232"/>
      <c r="B1156" s="233"/>
      <c r="C1156" s="239"/>
      <c r="D1156" s="55" t="s">
        <v>519</v>
      </c>
      <c r="E1156" s="101">
        <v>22</v>
      </c>
      <c r="F1156" s="61">
        <v>132</v>
      </c>
      <c r="G1156" s="235"/>
      <c r="H1156" s="236"/>
      <c r="I1156" s="237"/>
      <c r="J1156" s="237"/>
    </row>
    <row r="1157" spans="1:10" x14ac:dyDescent="0.25">
      <c r="A1157" s="232"/>
      <c r="B1157" s="233"/>
      <c r="C1157" s="239"/>
      <c r="D1157" s="55" t="s">
        <v>519</v>
      </c>
      <c r="E1157" s="101">
        <v>24</v>
      </c>
      <c r="F1157" s="61">
        <v>128</v>
      </c>
      <c r="G1157" s="235"/>
      <c r="H1157" s="236"/>
      <c r="I1157" s="237"/>
      <c r="J1157" s="237"/>
    </row>
    <row r="1158" spans="1:10" x14ac:dyDescent="0.25">
      <c r="A1158" s="232"/>
      <c r="B1158" s="233"/>
      <c r="C1158" s="239"/>
      <c r="D1158" s="55" t="s">
        <v>519</v>
      </c>
      <c r="E1158" s="101">
        <v>14</v>
      </c>
      <c r="F1158" s="61">
        <v>178</v>
      </c>
      <c r="G1158" s="235"/>
      <c r="H1158" s="236"/>
      <c r="I1158" s="237"/>
      <c r="J1158" s="237"/>
    </row>
    <row r="1159" spans="1:10" x14ac:dyDescent="0.25">
      <c r="A1159" s="232"/>
      <c r="B1159" s="233"/>
      <c r="C1159" s="239"/>
      <c r="D1159" s="55" t="s">
        <v>519</v>
      </c>
      <c r="E1159" s="101">
        <v>16</v>
      </c>
      <c r="F1159" s="61">
        <v>84</v>
      </c>
      <c r="G1159" s="235"/>
      <c r="H1159" s="236"/>
      <c r="I1159" s="237"/>
      <c r="J1159" s="237"/>
    </row>
    <row r="1160" spans="1:10" x14ac:dyDescent="0.25">
      <c r="A1160" s="232"/>
      <c r="B1160" s="233"/>
      <c r="C1160" s="239"/>
      <c r="D1160" s="55" t="s">
        <v>519</v>
      </c>
      <c r="E1160" s="101">
        <v>18</v>
      </c>
      <c r="F1160" s="61">
        <v>119</v>
      </c>
      <c r="G1160" s="235"/>
      <c r="H1160" s="236"/>
      <c r="I1160" s="237"/>
      <c r="J1160" s="237"/>
    </row>
    <row r="1161" spans="1:10" x14ac:dyDescent="0.25">
      <c r="A1161" s="232"/>
      <c r="B1161" s="233"/>
      <c r="C1161" s="239"/>
      <c r="D1161" s="55" t="s">
        <v>530</v>
      </c>
      <c r="E1161" s="101">
        <v>255</v>
      </c>
      <c r="F1161" s="61">
        <v>120</v>
      </c>
      <c r="G1161" s="235"/>
      <c r="H1161" s="236"/>
      <c r="I1161" s="237"/>
      <c r="J1161" s="237"/>
    </row>
    <row r="1162" spans="1:10" x14ac:dyDescent="0.25">
      <c r="A1162" s="232"/>
      <c r="B1162" s="233"/>
      <c r="C1162" s="239"/>
      <c r="D1162" s="55" t="s">
        <v>530</v>
      </c>
      <c r="E1162" s="101">
        <v>257</v>
      </c>
      <c r="F1162" s="61">
        <v>85</v>
      </c>
      <c r="G1162" s="235"/>
      <c r="H1162" s="236"/>
      <c r="I1162" s="237"/>
      <c r="J1162" s="237"/>
    </row>
    <row r="1163" spans="1:10" x14ac:dyDescent="0.25">
      <c r="A1163" s="232"/>
      <c r="B1163" s="233"/>
      <c r="C1163" s="239"/>
      <c r="D1163" s="55" t="s">
        <v>530</v>
      </c>
      <c r="E1163" s="101">
        <v>241</v>
      </c>
      <c r="F1163" s="61">
        <v>156</v>
      </c>
      <c r="G1163" s="235"/>
      <c r="H1163" s="236"/>
      <c r="I1163" s="237"/>
      <c r="J1163" s="237"/>
    </row>
    <row r="1164" spans="1:10" x14ac:dyDescent="0.25">
      <c r="A1164" s="232"/>
      <c r="B1164" s="233"/>
      <c r="C1164" s="239"/>
      <c r="D1164" s="55" t="s">
        <v>530</v>
      </c>
      <c r="E1164" s="101">
        <v>243</v>
      </c>
      <c r="F1164" s="61">
        <v>142</v>
      </c>
      <c r="G1164" s="235"/>
      <c r="H1164" s="236"/>
      <c r="I1164" s="237"/>
      <c r="J1164" s="237"/>
    </row>
    <row r="1165" spans="1:10" x14ac:dyDescent="0.25">
      <c r="A1165" s="232"/>
      <c r="B1165" s="233"/>
      <c r="C1165" s="239"/>
      <c r="D1165" s="55" t="s">
        <v>530</v>
      </c>
      <c r="E1165" s="101">
        <v>245</v>
      </c>
      <c r="F1165" s="61">
        <v>113</v>
      </c>
      <c r="G1165" s="235"/>
      <c r="H1165" s="236"/>
      <c r="I1165" s="237"/>
      <c r="J1165" s="237"/>
    </row>
    <row r="1166" spans="1:10" x14ac:dyDescent="0.25">
      <c r="A1166" s="232"/>
      <c r="B1166" s="233"/>
      <c r="C1166" s="239"/>
      <c r="D1166" s="55" t="s">
        <v>530</v>
      </c>
      <c r="E1166" s="101">
        <v>247</v>
      </c>
      <c r="F1166" s="61">
        <v>119</v>
      </c>
      <c r="G1166" s="235"/>
      <c r="H1166" s="236"/>
      <c r="I1166" s="237"/>
      <c r="J1166" s="237"/>
    </row>
    <row r="1167" spans="1:10" x14ac:dyDescent="0.25">
      <c r="A1167" s="232"/>
      <c r="B1167" s="233"/>
      <c r="C1167" s="239"/>
      <c r="D1167" s="55" t="s">
        <v>530</v>
      </c>
      <c r="E1167" s="101">
        <v>249</v>
      </c>
      <c r="F1167" s="61">
        <v>124</v>
      </c>
      <c r="G1167" s="235"/>
      <c r="H1167" s="236"/>
      <c r="I1167" s="237"/>
      <c r="J1167" s="237"/>
    </row>
    <row r="1168" spans="1:10" x14ac:dyDescent="0.25">
      <c r="A1168" s="232"/>
      <c r="B1168" s="233"/>
      <c r="C1168" s="239"/>
      <c r="D1168" s="55" t="s">
        <v>530</v>
      </c>
      <c r="E1168" s="101">
        <v>251</v>
      </c>
      <c r="F1168" s="61">
        <v>110</v>
      </c>
      <c r="G1168" s="235"/>
      <c r="H1168" s="236"/>
      <c r="I1168" s="237"/>
      <c r="J1168" s="237"/>
    </row>
    <row r="1169" spans="1:10" x14ac:dyDescent="0.25">
      <c r="A1169" s="231"/>
      <c r="B1169" s="229"/>
      <c r="C1169" s="240"/>
      <c r="D1169" s="55" t="s">
        <v>530</v>
      </c>
      <c r="E1169" s="101">
        <v>253</v>
      </c>
      <c r="F1169" s="61">
        <v>159</v>
      </c>
      <c r="G1169" s="221"/>
      <c r="H1169" s="223"/>
      <c r="I1169" s="225"/>
      <c r="J1169" s="225"/>
    </row>
    <row r="1170" spans="1:10" x14ac:dyDescent="0.25">
      <c r="A1170" s="230">
        <v>299</v>
      </c>
      <c r="B1170" s="228" t="s">
        <v>530</v>
      </c>
      <c r="C1170" s="238">
        <v>168</v>
      </c>
      <c r="D1170" s="55" t="s">
        <v>530</v>
      </c>
      <c r="E1170" s="147">
        <v>170</v>
      </c>
      <c r="F1170" s="98">
        <v>228</v>
      </c>
      <c r="G1170" s="220">
        <v>1027</v>
      </c>
      <c r="H1170" s="222">
        <f>G1170*1.9/365</f>
        <v>5.3460273972602739</v>
      </c>
      <c r="I1170" s="224">
        <v>5</v>
      </c>
      <c r="J1170" s="224">
        <v>5</v>
      </c>
    </row>
    <row r="1171" spans="1:10" x14ac:dyDescent="0.25">
      <c r="A1171" s="232"/>
      <c r="B1171" s="233"/>
      <c r="C1171" s="239"/>
      <c r="D1171" s="55" t="s">
        <v>530</v>
      </c>
      <c r="E1171" s="101">
        <v>172</v>
      </c>
      <c r="F1171" s="61">
        <v>185</v>
      </c>
      <c r="G1171" s="235"/>
      <c r="H1171" s="236"/>
      <c r="I1171" s="237"/>
      <c r="J1171" s="237"/>
    </row>
    <row r="1172" spans="1:10" x14ac:dyDescent="0.25">
      <c r="A1172" s="232"/>
      <c r="B1172" s="233"/>
      <c r="C1172" s="239"/>
      <c r="D1172" s="55" t="s">
        <v>530</v>
      </c>
      <c r="E1172" s="101">
        <v>174</v>
      </c>
      <c r="F1172" s="61">
        <v>290</v>
      </c>
      <c r="G1172" s="235"/>
      <c r="H1172" s="236"/>
      <c r="I1172" s="237"/>
      <c r="J1172" s="237"/>
    </row>
    <row r="1173" spans="1:10" x14ac:dyDescent="0.25">
      <c r="A1173" s="232"/>
      <c r="B1173" s="233"/>
      <c r="C1173" s="239"/>
      <c r="D1173" s="55" t="s">
        <v>530</v>
      </c>
      <c r="E1173" s="101">
        <v>168</v>
      </c>
      <c r="F1173" s="61">
        <v>153</v>
      </c>
      <c r="G1173" s="235"/>
      <c r="H1173" s="236"/>
      <c r="I1173" s="237"/>
      <c r="J1173" s="237"/>
    </row>
    <row r="1174" spans="1:10" x14ac:dyDescent="0.25">
      <c r="A1174" s="232"/>
      <c r="B1174" s="233"/>
      <c r="C1174" s="239"/>
      <c r="D1174" s="55" t="s">
        <v>519</v>
      </c>
      <c r="E1174" s="101">
        <v>26</v>
      </c>
      <c r="F1174" s="61">
        <v>171</v>
      </c>
      <c r="G1174" s="221"/>
      <c r="H1174" s="236"/>
      <c r="I1174" s="225"/>
      <c r="J1174" s="225"/>
    </row>
    <row r="1175" spans="1:10" ht="31.5" x14ac:dyDescent="0.25">
      <c r="A1175" s="273">
        <v>300</v>
      </c>
      <c r="B1175" s="228" t="s">
        <v>520</v>
      </c>
      <c r="C1175" s="226" t="s">
        <v>118</v>
      </c>
      <c r="D1175" s="211" t="s">
        <v>660</v>
      </c>
      <c r="E1175" s="101">
        <v>1</v>
      </c>
      <c r="F1175" s="99">
        <v>85</v>
      </c>
      <c r="G1175" s="220">
        <v>562</v>
      </c>
      <c r="H1175" s="222">
        <f>G1175*1.9/365</f>
        <v>2.9254794520547942</v>
      </c>
      <c r="I1175" s="224">
        <v>3</v>
      </c>
      <c r="J1175" s="224">
        <v>3</v>
      </c>
    </row>
    <row r="1176" spans="1:10" x14ac:dyDescent="0.25">
      <c r="A1176" s="274"/>
      <c r="B1176" s="233"/>
      <c r="C1176" s="234"/>
      <c r="D1176" s="55" t="s">
        <v>519</v>
      </c>
      <c r="E1176" s="101">
        <v>5</v>
      </c>
      <c r="F1176" s="61">
        <v>110</v>
      </c>
      <c r="G1176" s="235"/>
      <c r="H1176" s="236"/>
      <c r="I1176" s="237"/>
      <c r="J1176" s="237"/>
    </row>
    <row r="1177" spans="1:10" x14ac:dyDescent="0.25">
      <c r="A1177" s="274"/>
      <c r="B1177" s="233"/>
      <c r="C1177" s="234"/>
      <c r="D1177" s="55" t="s">
        <v>519</v>
      </c>
      <c r="E1177" s="101">
        <v>7</v>
      </c>
      <c r="F1177" s="61">
        <v>104</v>
      </c>
      <c r="G1177" s="235"/>
      <c r="H1177" s="236"/>
      <c r="I1177" s="237"/>
      <c r="J1177" s="237"/>
    </row>
    <row r="1178" spans="1:10" x14ac:dyDescent="0.25">
      <c r="A1178" s="274"/>
      <c r="B1178" s="233"/>
      <c r="C1178" s="234"/>
      <c r="D1178" s="55" t="s">
        <v>519</v>
      </c>
      <c r="E1178" s="53" t="s">
        <v>118</v>
      </c>
      <c r="F1178" s="61">
        <v>138</v>
      </c>
      <c r="G1178" s="235"/>
      <c r="H1178" s="236"/>
      <c r="I1178" s="237"/>
      <c r="J1178" s="237"/>
    </row>
    <row r="1179" spans="1:10" x14ac:dyDescent="0.25">
      <c r="A1179" s="275"/>
      <c r="B1179" s="229"/>
      <c r="C1179" s="227"/>
      <c r="D1179" s="55" t="s">
        <v>498</v>
      </c>
      <c r="E1179" s="101">
        <v>56</v>
      </c>
      <c r="F1179" s="61">
        <v>125</v>
      </c>
      <c r="G1179" s="221"/>
      <c r="H1179" s="236"/>
      <c r="I1179" s="225"/>
      <c r="J1179" s="225"/>
    </row>
    <row r="1180" spans="1:10" x14ac:dyDescent="0.25">
      <c r="A1180" s="273">
        <v>301</v>
      </c>
      <c r="B1180" s="228" t="s">
        <v>519</v>
      </c>
      <c r="C1180" s="226" t="s">
        <v>95</v>
      </c>
      <c r="D1180" s="55" t="s">
        <v>519</v>
      </c>
      <c r="E1180" s="101">
        <v>53</v>
      </c>
      <c r="F1180" s="220">
        <v>145</v>
      </c>
      <c r="G1180" s="220">
        <v>145</v>
      </c>
      <c r="H1180" s="222">
        <f>G1180*1.9/365</f>
        <v>0.75479452054794516</v>
      </c>
      <c r="I1180" s="224">
        <v>1</v>
      </c>
      <c r="J1180" s="224">
        <v>1</v>
      </c>
    </row>
    <row r="1181" spans="1:10" x14ac:dyDescent="0.25">
      <c r="A1181" s="275"/>
      <c r="B1181" s="229"/>
      <c r="C1181" s="227"/>
      <c r="D1181" s="55" t="s">
        <v>519</v>
      </c>
      <c r="E1181" s="101">
        <v>51</v>
      </c>
      <c r="F1181" s="221"/>
      <c r="G1181" s="221"/>
      <c r="H1181" s="223"/>
      <c r="I1181" s="225"/>
      <c r="J1181" s="225"/>
    </row>
    <row r="1182" spans="1:10" x14ac:dyDescent="0.25">
      <c r="A1182" s="274">
        <v>302</v>
      </c>
      <c r="B1182" s="233" t="s">
        <v>444</v>
      </c>
      <c r="C1182" s="234" t="s">
        <v>137</v>
      </c>
      <c r="D1182" s="141" t="s">
        <v>512</v>
      </c>
      <c r="E1182" s="147">
        <v>13</v>
      </c>
      <c r="F1182" s="98">
        <v>121</v>
      </c>
      <c r="G1182" s="235">
        <v>284</v>
      </c>
      <c r="H1182" s="236">
        <f>G1182*1.9/365</f>
        <v>1.4783561643835617</v>
      </c>
      <c r="I1182" s="237">
        <v>2</v>
      </c>
      <c r="J1182" s="237">
        <v>3</v>
      </c>
    </row>
    <row r="1183" spans="1:10" x14ac:dyDescent="0.25">
      <c r="A1183" s="274"/>
      <c r="B1183" s="233"/>
      <c r="C1183" s="234"/>
      <c r="D1183" s="55" t="s">
        <v>13</v>
      </c>
      <c r="E1183" s="101">
        <v>285</v>
      </c>
      <c r="F1183" s="61">
        <v>163</v>
      </c>
      <c r="G1183" s="221"/>
      <c r="H1183" s="236"/>
      <c r="I1183" s="225"/>
      <c r="J1183" s="225"/>
    </row>
    <row r="1184" spans="1:10" x14ac:dyDescent="0.25">
      <c r="A1184" s="273">
        <v>303</v>
      </c>
      <c r="B1184" s="228" t="s">
        <v>445</v>
      </c>
      <c r="C1184" s="226" t="s">
        <v>150</v>
      </c>
      <c r="D1184" s="55" t="s">
        <v>445</v>
      </c>
      <c r="E1184" s="101" t="s">
        <v>150</v>
      </c>
      <c r="F1184" s="61">
        <v>64</v>
      </c>
      <c r="G1184" s="220">
        <v>116</v>
      </c>
      <c r="H1184" s="222">
        <f>G1184*1.9/365</f>
        <v>0.60383561643835615</v>
      </c>
      <c r="I1184" s="224">
        <v>1</v>
      </c>
      <c r="J1184" s="224">
        <v>1</v>
      </c>
    </row>
    <row r="1185" spans="1:10" x14ac:dyDescent="0.25">
      <c r="A1185" s="274"/>
      <c r="B1185" s="233"/>
      <c r="C1185" s="234"/>
      <c r="D1185" s="55" t="s">
        <v>445</v>
      </c>
      <c r="E1185" s="101" t="s">
        <v>129</v>
      </c>
      <c r="F1185" s="61">
        <v>52</v>
      </c>
      <c r="G1185" s="221"/>
      <c r="H1185" s="236"/>
      <c r="I1185" s="225"/>
      <c r="J1185" s="225"/>
    </row>
    <row r="1186" spans="1:10" ht="16.5" x14ac:dyDescent="0.25">
      <c r="A1186" s="156">
        <v>304</v>
      </c>
      <c r="B1186" s="115" t="s">
        <v>49</v>
      </c>
      <c r="C1186" s="114" t="s">
        <v>334</v>
      </c>
      <c r="D1186" s="55" t="s">
        <v>49</v>
      </c>
      <c r="E1186" s="101">
        <v>72</v>
      </c>
      <c r="F1186" s="61">
        <v>20</v>
      </c>
      <c r="G1186" s="126">
        <v>20</v>
      </c>
      <c r="H1186" s="77">
        <f>G1186*1.9/365</f>
        <v>0.10410958904109589</v>
      </c>
      <c r="I1186" s="106">
        <v>1</v>
      </c>
      <c r="J1186" s="106">
        <v>1</v>
      </c>
    </row>
    <row r="1187" spans="1:10" ht="16.5" x14ac:dyDescent="0.25">
      <c r="A1187" s="156">
        <v>305</v>
      </c>
      <c r="B1187" s="115" t="s">
        <v>675</v>
      </c>
      <c r="C1187" s="114" t="s">
        <v>446</v>
      </c>
      <c r="D1187" s="55" t="s">
        <v>675</v>
      </c>
      <c r="E1187" s="53" t="s">
        <v>446</v>
      </c>
      <c r="F1187" s="61">
        <v>141</v>
      </c>
      <c r="G1187" s="126">
        <v>141</v>
      </c>
      <c r="H1187" s="77">
        <f t="shared" ref="H1187:H1188" si="40">G1187*1.9/365</f>
        <v>0.73397260273972598</v>
      </c>
      <c r="I1187" s="106">
        <v>1</v>
      </c>
      <c r="J1187" s="106">
        <v>1</v>
      </c>
    </row>
    <row r="1188" spans="1:10" ht="16.5" x14ac:dyDescent="0.25">
      <c r="A1188" s="156">
        <v>306</v>
      </c>
      <c r="B1188" s="115" t="s">
        <v>675</v>
      </c>
      <c r="C1188" s="114" t="s">
        <v>447</v>
      </c>
      <c r="D1188" s="55" t="s">
        <v>675</v>
      </c>
      <c r="E1188" s="53" t="s">
        <v>447</v>
      </c>
      <c r="F1188" s="99" t="s">
        <v>636</v>
      </c>
      <c r="G1188" s="126"/>
      <c r="H1188" s="77">
        <f t="shared" si="40"/>
        <v>0</v>
      </c>
      <c r="I1188" s="106">
        <v>1</v>
      </c>
      <c r="J1188" s="106">
        <v>1</v>
      </c>
    </row>
    <row r="1189" spans="1:10" x14ac:dyDescent="0.25">
      <c r="A1189" s="273">
        <v>307</v>
      </c>
      <c r="B1189" s="228" t="s">
        <v>649</v>
      </c>
      <c r="C1189" s="226" t="s">
        <v>61</v>
      </c>
      <c r="D1189" s="55" t="s">
        <v>542</v>
      </c>
      <c r="E1189" s="101">
        <v>89</v>
      </c>
      <c r="F1189" s="61">
        <v>231</v>
      </c>
      <c r="G1189" s="220">
        <v>401</v>
      </c>
      <c r="H1189" s="222">
        <f>G1189*1.9/365</f>
        <v>2.0873972602739723</v>
      </c>
      <c r="I1189" s="224">
        <v>2</v>
      </c>
      <c r="J1189" s="224">
        <v>3</v>
      </c>
    </row>
    <row r="1190" spans="1:10" x14ac:dyDescent="0.25">
      <c r="A1190" s="274"/>
      <c r="B1190" s="233"/>
      <c r="C1190" s="234"/>
      <c r="D1190" s="55" t="s">
        <v>542</v>
      </c>
      <c r="E1190" s="101">
        <v>91</v>
      </c>
      <c r="F1190" s="61">
        <v>170</v>
      </c>
      <c r="G1190" s="221"/>
      <c r="H1190" s="236"/>
      <c r="I1190" s="225"/>
      <c r="J1190" s="225"/>
    </row>
    <row r="1191" spans="1:10" x14ac:dyDescent="0.25">
      <c r="A1191" s="273">
        <v>308</v>
      </c>
      <c r="B1191" s="228" t="s">
        <v>649</v>
      </c>
      <c r="C1191" s="226" t="s">
        <v>90</v>
      </c>
      <c r="D1191" s="55" t="s">
        <v>542</v>
      </c>
      <c r="E1191" s="101">
        <v>57</v>
      </c>
      <c r="F1191" s="61">
        <v>164</v>
      </c>
      <c r="G1191" s="220">
        <v>483</v>
      </c>
      <c r="H1191" s="222">
        <f>G1191*1.9/365</f>
        <v>2.5142465753424657</v>
      </c>
      <c r="I1191" s="224">
        <v>3</v>
      </c>
      <c r="J1191" s="224">
        <v>3</v>
      </c>
    </row>
    <row r="1192" spans="1:10" x14ac:dyDescent="0.25">
      <c r="A1192" s="274"/>
      <c r="B1192" s="233"/>
      <c r="C1192" s="234"/>
      <c r="D1192" s="55" t="s">
        <v>542</v>
      </c>
      <c r="E1192" s="101" t="s">
        <v>543</v>
      </c>
      <c r="F1192" s="61">
        <v>140</v>
      </c>
      <c r="G1192" s="235"/>
      <c r="H1192" s="236"/>
      <c r="I1192" s="237"/>
      <c r="J1192" s="237"/>
    </row>
    <row r="1193" spans="1:10" x14ac:dyDescent="0.25">
      <c r="A1193" s="275"/>
      <c r="B1193" s="229"/>
      <c r="C1193" s="227"/>
      <c r="D1193" s="55" t="s">
        <v>542</v>
      </c>
      <c r="E1193" s="101" t="s">
        <v>544</v>
      </c>
      <c r="F1193" s="61">
        <v>179</v>
      </c>
      <c r="G1193" s="221"/>
      <c r="H1193" s="223"/>
      <c r="I1193" s="225"/>
      <c r="J1193" s="225"/>
    </row>
    <row r="1194" spans="1:10" x14ac:dyDescent="0.25">
      <c r="A1194" s="273">
        <v>309</v>
      </c>
      <c r="B1194" s="228" t="s">
        <v>469</v>
      </c>
      <c r="C1194" s="226" t="s">
        <v>7</v>
      </c>
      <c r="D1194" s="55" t="s">
        <v>469</v>
      </c>
      <c r="E1194" s="101">
        <v>25</v>
      </c>
      <c r="F1194" s="61">
        <v>227</v>
      </c>
      <c r="G1194" s="220">
        <v>1458</v>
      </c>
      <c r="H1194" s="222">
        <f>G1194*1.9/365</f>
        <v>7.5895890410958895</v>
      </c>
      <c r="I1194" s="224">
        <v>8</v>
      </c>
      <c r="J1194" s="224">
        <v>7</v>
      </c>
    </row>
    <row r="1195" spans="1:10" x14ac:dyDescent="0.25">
      <c r="A1195" s="274"/>
      <c r="B1195" s="233"/>
      <c r="C1195" s="234"/>
      <c r="D1195" s="55" t="s">
        <v>469</v>
      </c>
      <c r="E1195" s="101">
        <v>27</v>
      </c>
      <c r="F1195" s="61">
        <v>173</v>
      </c>
      <c r="G1195" s="235"/>
      <c r="H1195" s="236"/>
      <c r="I1195" s="237"/>
      <c r="J1195" s="237"/>
    </row>
    <row r="1196" spans="1:10" x14ac:dyDescent="0.25">
      <c r="A1196" s="274"/>
      <c r="B1196" s="233"/>
      <c r="C1196" s="234"/>
      <c r="D1196" s="55" t="s">
        <v>469</v>
      </c>
      <c r="E1196" s="101">
        <v>29</v>
      </c>
      <c r="F1196" s="61">
        <v>109</v>
      </c>
      <c r="G1196" s="235"/>
      <c r="H1196" s="236"/>
      <c r="I1196" s="237"/>
      <c r="J1196" s="237"/>
    </row>
    <row r="1197" spans="1:10" x14ac:dyDescent="0.25">
      <c r="A1197" s="274"/>
      <c r="B1197" s="233"/>
      <c r="C1197" s="234"/>
      <c r="D1197" s="55" t="s">
        <v>469</v>
      </c>
      <c r="E1197" s="101">
        <v>31</v>
      </c>
      <c r="F1197" s="61">
        <v>163</v>
      </c>
      <c r="G1197" s="235"/>
      <c r="H1197" s="236"/>
      <c r="I1197" s="237"/>
      <c r="J1197" s="237"/>
    </row>
    <row r="1198" spans="1:10" x14ac:dyDescent="0.25">
      <c r="A1198" s="274"/>
      <c r="B1198" s="233"/>
      <c r="C1198" s="234"/>
      <c r="D1198" s="55" t="s">
        <v>469</v>
      </c>
      <c r="E1198" s="101">
        <v>33</v>
      </c>
      <c r="F1198" s="61">
        <v>120</v>
      </c>
      <c r="G1198" s="235"/>
      <c r="H1198" s="236"/>
      <c r="I1198" s="237"/>
      <c r="J1198" s="237"/>
    </row>
    <row r="1199" spans="1:10" x14ac:dyDescent="0.25">
      <c r="A1199" s="274"/>
      <c r="B1199" s="233"/>
      <c r="C1199" s="234"/>
      <c r="D1199" s="55" t="s">
        <v>13</v>
      </c>
      <c r="E1199" s="101">
        <v>198</v>
      </c>
      <c r="F1199" s="61">
        <v>238</v>
      </c>
      <c r="G1199" s="235"/>
      <c r="H1199" s="236"/>
      <c r="I1199" s="237"/>
      <c r="J1199" s="237"/>
    </row>
    <row r="1200" spans="1:10" x14ac:dyDescent="0.25">
      <c r="A1200" s="274"/>
      <c r="B1200" s="233"/>
      <c r="C1200" s="234"/>
      <c r="D1200" s="55" t="s">
        <v>13</v>
      </c>
      <c r="E1200" s="101">
        <v>200</v>
      </c>
      <c r="F1200" s="61">
        <v>189</v>
      </c>
      <c r="G1200" s="235"/>
      <c r="H1200" s="236"/>
      <c r="I1200" s="237"/>
      <c r="J1200" s="237"/>
    </row>
    <row r="1201" spans="1:10" x14ac:dyDescent="0.25">
      <c r="A1201" s="274"/>
      <c r="B1201" s="233"/>
      <c r="C1201" s="234"/>
      <c r="D1201" s="55" t="s">
        <v>530</v>
      </c>
      <c r="E1201" s="101">
        <v>225</v>
      </c>
      <c r="F1201" s="61">
        <v>122</v>
      </c>
      <c r="G1201" s="235"/>
      <c r="H1201" s="236"/>
      <c r="I1201" s="237"/>
      <c r="J1201" s="237"/>
    </row>
    <row r="1202" spans="1:10" x14ac:dyDescent="0.25">
      <c r="A1202" s="274"/>
      <c r="B1202" s="233"/>
      <c r="C1202" s="234"/>
      <c r="D1202" s="55" t="s">
        <v>530</v>
      </c>
      <c r="E1202" s="101">
        <v>223</v>
      </c>
      <c r="F1202" s="61">
        <v>117</v>
      </c>
      <c r="G1202" s="221"/>
      <c r="H1202" s="223"/>
      <c r="I1202" s="225"/>
      <c r="J1202" s="225"/>
    </row>
    <row r="1203" spans="1:10" x14ac:dyDescent="0.25">
      <c r="A1203" s="230">
        <v>310</v>
      </c>
      <c r="B1203" s="228" t="s">
        <v>530</v>
      </c>
      <c r="C1203" s="226" t="s">
        <v>531</v>
      </c>
      <c r="D1203" s="55" t="s">
        <v>530</v>
      </c>
      <c r="E1203" s="101">
        <v>233</v>
      </c>
      <c r="F1203" s="61">
        <v>100</v>
      </c>
      <c r="G1203" s="220">
        <v>1383</v>
      </c>
      <c r="H1203" s="222">
        <f>G1203*1.9/365</f>
        <v>7.1991780821917803</v>
      </c>
      <c r="I1203" s="224">
        <v>7</v>
      </c>
      <c r="J1203" s="224">
        <v>5</v>
      </c>
    </row>
    <row r="1204" spans="1:10" x14ac:dyDescent="0.25">
      <c r="A1204" s="232"/>
      <c r="B1204" s="233"/>
      <c r="C1204" s="234"/>
      <c r="D1204" s="55" t="s">
        <v>530</v>
      </c>
      <c r="E1204" s="101">
        <v>235</v>
      </c>
      <c r="F1204" s="61">
        <v>110</v>
      </c>
      <c r="G1204" s="235"/>
      <c r="H1204" s="236"/>
      <c r="I1204" s="237"/>
      <c r="J1204" s="237"/>
    </row>
    <row r="1205" spans="1:10" x14ac:dyDescent="0.25">
      <c r="A1205" s="232"/>
      <c r="B1205" s="233"/>
      <c r="C1205" s="234"/>
      <c r="D1205" s="55" t="s">
        <v>530</v>
      </c>
      <c r="E1205" s="101">
        <v>237</v>
      </c>
      <c r="F1205" s="61">
        <v>167</v>
      </c>
      <c r="G1205" s="235"/>
      <c r="H1205" s="236"/>
      <c r="I1205" s="237"/>
      <c r="J1205" s="237"/>
    </row>
    <row r="1206" spans="1:10" x14ac:dyDescent="0.25">
      <c r="A1206" s="232"/>
      <c r="B1206" s="233"/>
      <c r="C1206" s="234"/>
      <c r="D1206" s="55" t="s">
        <v>530</v>
      </c>
      <c r="E1206" s="101">
        <v>239</v>
      </c>
      <c r="F1206" s="61">
        <v>229</v>
      </c>
      <c r="G1206" s="235"/>
      <c r="H1206" s="236"/>
      <c r="I1206" s="237"/>
      <c r="J1206" s="237"/>
    </row>
    <row r="1207" spans="1:10" x14ac:dyDescent="0.25">
      <c r="A1207" s="232"/>
      <c r="B1207" s="233"/>
      <c r="C1207" s="234"/>
      <c r="D1207" s="55" t="s">
        <v>530</v>
      </c>
      <c r="E1207" s="101">
        <v>227</v>
      </c>
      <c r="F1207" s="61">
        <v>234</v>
      </c>
      <c r="G1207" s="235"/>
      <c r="H1207" s="236"/>
      <c r="I1207" s="237"/>
      <c r="J1207" s="237"/>
    </row>
    <row r="1208" spans="1:10" x14ac:dyDescent="0.25">
      <c r="A1208" s="232"/>
      <c r="B1208" s="233"/>
      <c r="C1208" s="234"/>
      <c r="D1208" s="55" t="s">
        <v>530</v>
      </c>
      <c r="E1208" s="101">
        <v>231</v>
      </c>
      <c r="F1208" s="61">
        <v>194</v>
      </c>
      <c r="G1208" s="235"/>
      <c r="H1208" s="236"/>
      <c r="I1208" s="237"/>
      <c r="J1208" s="237"/>
    </row>
    <row r="1209" spans="1:10" x14ac:dyDescent="0.25">
      <c r="A1209" s="232"/>
      <c r="B1209" s="233"/>
      <c r="C1209" s="234"/>
      <c r="D1209" s="55" t="s">
        <v>530</v>
      </c>
      <c r="E1209" s="101">
        <v>229</v>
      </c>
      <c r="F1209" s="61">
        <v>183</v>
      </c>
      <c r="G1209" s="235"/>
      <c r="H1209" s="236"/>
      <c r="I1209" s="237"/>
      <c r="J1209" s="237"/>
    </row>
    <row r="1210" spans="1:10" x14ac:dyDescent="0.25">
      <c r="A1210" s="232"/>
      <c r="B1210" s="233"/>
      <c r="C1210" s="234"/>
      <c r="D1210" s="55" t="s">
        <v>512</v>
      </c>
      <c r="E1210" s="101">
        <v>24</v>
      </c>
      <c r="F1210" s="61">
        <v>166</v>
      </c>
      <c r="G1210" s="221"/>
      <c r="H1210" s="236"/>
      <c r="I1210" s="225"/>
      <c r="J1210" s="225"/>
    </row>
    <row r="1211" spans="1:10" x14ac:dyDescent="0.25">
      <c r="A1211" s="273">
        <v>311</v>
      </c>
      <c r="B1211" s="228" t="s">
        <v>405</v>
      </c>
      <c r="C1211" s="226" t="s">
        <v>454</v>
      </c>
      <c r="D1211" s="140" t="s">
        <v>39</v>
      </c>
      <c r="E1211" s="101">
        <v>76</v>
      </c>
      <c r="F1211" s="61">
        <v>172</v>
      </c>
      <c r="G1211" s="220">
        <v>688</v>
      </c>
      <c r="H1211" s="222">
        <f>G1211*1.9/365</f>
        <v>3.5813698630136988</v>
      </c>
      <c r="I1211" s="224">
        <v>4</v>
      </c>
      <c r="J1211" s="224">
        <v>4</v>
      </c>
    </row>
    <row r="1212" spans="1:10" x14ac:dyDescent="0.25">
      <c r="A1212" s="274"/>
      <c r="B1212" s="233"/>
      <c r="C1212" s="234"/>
      <c r="D1212" s="140" t="s">
        <v>39</v>
      </c>
      <c r="E1212" s="101">
        <v>78</v>
      </c>
      <c r="F1212" s="61">
        <v>164</v>
      </c>
      <c r="G1212" s="235"/>
      <c r="H1212" s="236"/>
      <c r="I1212" s="237"/>
      <c r="J1212" s="237"/>
    </row>
    <row r="1213" spans="1:10" x14ac:dyDescent="0.25">
      <c r="A1213" s="274"/>
      <c r="B1213" s="233"/>
      <c r="C1213" s="234"/>
      <c r="D1213" s="55" t="s">
        <v>25</v>
      </c>
      <c r="E1213" s="101" t="s">
        <v>532</v>
      </c>
      <c r="F1213" s="61">
        <v>152</v>
      </c>
      <c r="G1213" s="235"/>
      <c r="H1213" s="236"/>
      <c r="I1213" s="237"/>
      <c r="J1213" s="237"/>
    </row>
    <row r="1214" spans="1:10" x14ac:dyDescent="0.25">
      <c r="A1214" s="274"/>
      <c r="B1214" s="233"/>
      <c r="C1214" s="234"/>
      <c r="D1214" s="55" t="s">
        <v>25</v>
      </c>
      <c r="E1214" s="101" t="s">
        <v>533</v>
      </c>
      <c r="F1214" s="61">
        <v>100</v>
      </c>
      <c r="G1214" s="235"/>
      <c r="H1214" s="236"/>
      <c r="I1214" s="237"/>
      <c r="J1214" s="237"/>
    </row>
    <row r="1215" spans="1:10" x14ac:dyDescent="0.25">
      <c r="A1215" s="274"/>
      <c r="B1215" s="233"/>
      <c r="C1215" s="234"/>
      <c r="D1215" s="140" t="s">
        <v>684</v>
      </c>
      <c r="E1215" s="101">
        <v>115</v>
      </c>
      <c r="F1215" s="61">
        <v>100</v>
      </c>
      <c r="G1215" s="235"/>
      <c r="H1215" s="236"/>
      <c r="I1215" s="237"/>
      <c r="J1215" s="237"/>
    </row>
    <row r="1216" spans="1:10" ht="16.5" x14ac:dyDescent="0.25">
      <c r="A1216" s="156">
        <v>312</v>
      </c>
      <c r="B1216" s="43" t="s">
        <v>25</v>
      </c>
      <c r="C1216" s="49" t="s">
        <v>242</v>
      </c>
      <c r="D1216" s="55" t="s">
        <v>25</v>
      </c>
      <c r="E1216" s="101">
        <v>82</v>
      </c>
      <c r="F1216" s="61">
        <v>484</v>
      </c>
      <c r="G1216" s="126">
        <v>484</v>
      </c>
      <c r="H1216" s="77">
        <f t="shared" ref="H1216:H1217" si="41">G1216*1.9/365</f>
        <v>2.5194520547945203</v>
      </c>
      <c r="I1216" s="106">
        <v>3</v>
      </c>
      <c r="J1216" s="106">
        <v>2</v>
      </c>
    </row>
    <row r="1217" spans="1:10" ht="16.5" x14ac:dyDescent="0.25">
      <c r="A1217" s="156">
        <v>313</v>
      </c>
      <c r="B1217" s="117" t="s">
        <v>25</v>
      </c>
      <c r="C1217" s="118" t="s">
        <v>458</v>
      </c>
      <c r="D1217" s="141" t="s">
        <v>25</v>
      </c>
      <c r="E1217" s="101">
        <v>125</v>
      </c>
      <c r="F1217" s="61">
        <v>130</v>
      </c>
      <c r="G1217" s="126">
        <v>130</v>
      </c>
      <c r="H1217" s="77">
        <f t="shared" si="41"/>
        <v>0.67671232876712328</v>
      </c>
      <c r="I1217" s="106">
        <v>1</v>
      </c>
      <c r="J1217" s="106">
        <v>1</v>
      </c>
    </row>
    <row r="1218" spans="1:10" x14ac:dyDescent="0.25">
      <c r="A1218" s="273">
        <v>314</v>
      </c>
      <c r="B1218" s="228" t="s">
        <v>26</v>
      </c>
      <c r="C1218" s="226" t="s">
        <v>459</v>
      </c>
      <c r="D1218" s="55" t="s">
        <v>25</v>
      </c>
      <c r="E1218" s="101">
        <v>209</v>
      </c>
      <c r="F1218" s="61">
        <v>221</v>
      </c>
      <c r="G1218" s="220">
        <v>438</v>
      </c>
      <c r="H1218" s="222">
        <f>G1218*1.9/365</f>
        <v>2.2799999999999998</v>
      </c>
      <c r="I1218" s="224">
        <v>3</v>
      </c>
      <c r="J1218" s="224">
        <v>3</v>
      </c>
    </row>
    <row r="1219" spans="1:10" x14ac:dyDescent="0.25">
      <c r="A1219" s="274"/>
      <c r="B1219" s="233"/>
      <c r="C1219" s="234"/>
      <c r="D1219" s="55" t="s">
        <v>25</v>
      </c>
      <c r="E1219" s="101">
        <v>211</v>
      </c>
      <c r="F1219" s="61">
        <v>217</v>
      </c>
      <c r="G1219" s="221"/>
      <c r="H1219" s="236"/>
      <c r="I1219" s="225"/>
      <c r="J1219" s="225"/>
    </row>
    <row r="1220" spans="1:10" x14ac:dyDescent="0.25">
      <c r="A1220" s="273">
        <v>315</v>
      </c>
      <c r="B1220" s="228" t="s">
        <v>26</v>
      </c>
      <c r="C1220" s="226" t="s">
        <v>217</v>
      </c>
      <c r="D1220" s="55" t="s">
        <v>25</v>
      </c>
      <c r="E1220" s="101">
        <v>106</v>
      </c>
      <c r="F1220" s="61">
        <v>210</v>
      </c>
      <c r="G1220" s="220">
        <v>1339</v>
      </c>
      <c r="H1220" s="222">
        <f>G1220*1.9/365</f>
        <v>6.9701369863013696</v>
      </c>
      <c r="I1220" s="224">
        <v>7</v>
      </c>
      <c r="J1220" s="224">
        <v>6</v>
      </c>
    </row>
    <row r="1221" spans="1:10" x14ac:dyDescent="0.25">
      <c r="A1221" s="274"/>
      <c r="B1221" s="233"/>
      <c r="C1221" s="234"/>
      <c r="D1221" s="55" t="s">
        <v>25</v>
      </c>
      <c r="E1221" s="101">
        <v>108</v>
      </c>
      <c r="F1221" s="61">
        <v>229</v>
      </c>
      <c r="G1221" s="235"/>
      <c r="H1221" s="236"/>
      <c r="I1221" s="237"/>
      <c r="J1221" s="237"/>
    </row>
    <row r="1222" spans="1:10" x14ac:dyDescent="0.25">
      <c r="A1222" s="274"/>
      <c r="B1222" s="233"/>
      <c r="C1222" s="234"/>
      <c r="D1222" s="55" t="s">
        <v>25</v>
      </c>
      <c r="E1222" s="101">
        <v>110</v>
      </c>
      <c r="F1222" s="61">
        <v>229</v>
      </c>
      <c r="G1222" s="235"/>
      <c r="H1222" s="236"/>
      <c r="I1222" s="237"/>
      <c r="J1222" s="237"/>
    </row>
    <row r="1223" spans="1:10" x14ac:dyDescent="0.25">
      <c r="A1223" s="274"/>
      <c r="B1223" s="233"/>
      <c r="C1223" s="234"/>
      <c r="D1223" s="55" t="s">
        <v>530</v>
      </c>
      <c r="E1223" s="101">
        <v>175</v>
      </c>
      <c r="F1223" s="61">
        <v>142</v>
      </c>
      <c r="G1223" s="235"/>
      <c r="H1223" s="236"/>
      <c r="I1223" s="237"/>
      <c r="J1223" s="237"/>
    </row>
    <row r="1224" spans="1:10" x14ac:dyDescent="0.25">
      <c r="A1224" s="274"/>
      <c r="B1224" s="233"/>
      <c r="C1224" s="234"/>
      <c r="D1224" s="55" t="s">
        <v>530</v>
      </c>
      <c r="E1224" s="101" t="s">
        <v>534</v>
      </c>
      <c r="F1224" s="61">
        <v>136</v>
      </c>
      <c r="G1224" s="235"/>
      <c r="H1224" s="236"/>
      <c r="I1224" s="237"/>
      <c r="J1224" s="237"/>
    </row>
    <row r="1225" spans="1:10" x14ac:dyDescent="0.25">
      <c r="A1225" s="274"/>
      <c r="B1225" s="233"/>
      <c r="C1225" s="234"/>
      <c r="D1225" s="55" t="s">
        <v>530</v>
      </c>
      <c r="E1225" s="101" t="s">
        <v>535</v>
      </c>
      <c r="F1225" s="61">
        <v>128</v>
      </c>
      <c r="G1225" s="235"/>
      <c r="H1225" s="236"/>
      <c r="I1225" s="237"/>
      <c r="J1225" s="237"/>
    </row>
    <row r="1226" spans="1:10" x14ac:dyDescent="0.25">
      <c r="A1226" s="274"/>
      <c r="B1226" s="233"/>
      <c r="C1226" s="234"/>
      <c r="D1226" s="55" t="s">
        <v>530</v>
      </c>
      <c r="E1226" s="101" t="s">
        <v>536</v>
      </c>
      <c r="F1226" s="61">
        <v>166</v>
      </c>
      <c r="G1226" s="235"/>
      <c r="H1226" s="236"/>
      <c r="I1226" s="237"/>
      <c r="J1226" s="237"/>
    </row>
    <row r="1227" spans="1:10" x14ac:dyDescent="0.25">
      <c r="A1227" s="275"/>
      <c r="B1227" s="229"/>
      <c r="C1227" s="227"/>
      <c r="D1227" s="55" t="s">
        <v>530</v>
      </c>
      <c r="E1227" s="101" t="s">
        <v>537</v>
      </c>
      <c r="F1227" s="61">
        <v>99</v>
      </c>
      <c r="G1227" s="221"/>
      <c r="H1227" s="223"/>
      <c r="I1227" s="225"/>
      <c r="J1227" s="225"/>
    </row>
    <row r="1228" spans="1:10" x14ac:dyDescent="0.25">
      <c r="A1228" s="273">
        <v>316</v>
      </c>
      <c r="B1228" s="228" t="s">
        <v>26</v>
      </c>
      <c r="C1228" s="287">
        <v>42</v>
      </c>
      <c r="D1228" s="55" t="s">
        <v>25</v>
      </c>
      <c r="E1228" s="101">
        <v>54</v>
      </c>
      <c r="F1228" s="61">
        <v>226</v>
      </c>
      <c r="G1228" s="220">
        <v>642</v>
      </c>
      <c r="H1228" s="222">
        <f>G1228*1.9/365</f>
        <v>3.3419178082191778</v>
      </c>
      <c r="I1228" s="224">
        <v>4</v>
      </c>
      <c r="J1228" s="224">
        <v>4</v>
      </c>
    </row>
    <row r="1229" spans="1:10" x14ac:dyDescent="0.25">
      <c r="A1229" s="274"/>
      <c r="B1229" s="233"/>
      <c r="C1229" s="288"/>
      <c r="D1229" s="55" t="s">
        <v>25</v>
      </c>
      <c r="E1229" s="101">
        <v>56</v>
      </c>
      <c r="F1229" s="61">
        <v>220</v>
      </c>
      <c r="G1229" s="235"/>
      <c r="H1229" s="236"/>
      <c r="I1229" s="237"/>
      <c r="J1229" s="237"/>
    </row>
    <row r="1230" spans="1:10" x14ac:dyDescent="0.25">
      <c r="A1230" s="275"/>
      <c r="B1230" s="229"/>
      <c r="C1230" s="289"/>
      <c r="D1230" s="55" t="s">
        <v>4</v>
      </c>
      <c r="E1230" s="101">
        <v>520</v>
      </c>
      <c r="F1230" s="61">
        <v>196</v>
      </c>
      <c r="G1230" s="221"/>
      <c r="H1230" s="223"/>
      <c r="I1230" s="225"/>
      <c r="J1230" s="225"/>
    </row>
    <row r="1231" spans="1:10" x14ac:dyDescent="0.25">
      <c r="A1231" s="274">
        <v>317</v>
      </c>
      <c r="B1231" s="233" t="s">
        <v>451</v>
      </c>
      <c r="C1231" s="234" t="s">
        <v>104</v>
      </c>
      <c r="D1231" s="141" t="s">
        <v>498</v>
      </c>
      <c r="E1231" s="147">
        <v>1</v>
      </c>
      <c r="F1231" s="98">
        <v>18</v>
      </c>
      <c r="G1231" s="220">
        <v>103</v>
      </c>
      <c r="H1231" s="222">
        <f>G1231*1.9/365</f>
        <v>0.53616438356164375</v>
      </c>
      <c r="I1231" s="224">
        <v>1</v>
      </c>
      <c r="J1231" s="224">
        <v>1</v>
      </c>
    </row>
    <row r="1232" spans="1:10" x14ac:dyDescent="0.25">
      <c r="A1232" s="274"/>
      <c r="B1232" s="233"/>
      <c r="C1232" s="234"/>
      <c r="D1232" s="55" t="s">
        <v>498</v>
      </c>
      <c r="E1232" s="101">
        <v>3</v>
      </c>
      <c r="F1232" s="61">
        <v>20</v>
      </c>
      <c r="G1232" s="235"/>
      <c r="H1232" s="236"/>
      <c r="I1232" s="237"/>
      <c r="J1232" s="237"/>
    </row>
    <row r="1233" spans="1:10" x14ac:dyDescent="0.25">
      <c r="A1233" s="274"/>
      <c r="B1233" s="233"/>
      <c r="C1233" s="234"/>
      <c r="D1233" s="55" t="s">
        <v>390</v>
      </c>
      <c r="E1233" s="101">
        <v>23</v>
      </c>
      <c r="F1233" s="61">
        <v>2</v>
      </c>
      <c r="G1233" s="235"/>
      <c r="H1233" s="236"/>
      <c r="I1233" s="237"/>
      <c r="J1233" s="237"/>
    </row>
    <row r="1234" spans="1:10" x14ac:dyDescent="0.25">
      <c r="A1234" s="274"/>
      <c r="B1234" s="233"/>
      <c r="C1234" s="234"/>
      <c r="D1234" s="55" t="s">
        <v>390</v>
      </c>
      <c r="E1234" s="101">
        <v>25</v>
      </c>
      <c r="F1234" s="61">
        <v>13</v>
      </c>
      <c r="G1234" s="235"/>
      <c r="H1234" s="236"/>
      <c r="I1234" s="237"/>
      <c r="J1234" s="237"/>
    </row>
    <row r="1235" spans="1:10" x14ac:dyDescent="0.25">
      <c r="A1235" s="274"/>
      <c r="B1235" s="233"/>
      <c r="C1235" s="234"/>
      <c r="D1235" s="55" t="s">
        <v>4</v>
      </c>
      <c r="E1235" s="101">
        <v>580</v>
      </c>
      <c r="F1235" s="61">
        <v>50</v>
      </c>
      <c r="G1235" s="221"/>
      <c r="H1235" s="236"/>
      <c r="I1235" s="225"/>
      <c r="J1235" s="225"/>
    </row>
    <row r="1236" spans="1:10" x14ac:dyDescent="0.25">
      <c r="A1236" s="273">
        <v>318</v>
      </c>
      <c r="B1236" s="228" t="s">
        <v>451</v>
      </c>
      <c r="C1236" s="226" t="s">
        <v>239</v>
      </c>
      <c r="D1236" s="55" t="s">
        <v>451</v>
      </c>
      <c r="E1236" s="101">
        <v>40</v>
      </c>
      <c r="F1236" s="61">
        <v>215</v>
      </c>
      <c r="G1236" s="220">
        <v>688</v>
      </c>
      <c r="H1236" s="222">
        <f>G1236*1.9/365</f>
        <v>3.5813698630136988</v>
      </c>
      <c r="I1236" s="224">
        <v>4</v>
      </c>
      <c r="J1236" s="224">
        <v>4</v>
      </c>
    </row>
    <row r="1237" spans="1:10" x14ac:dyDescent="0.25">
      <c r="A1237" s="274"/>
      <c r="B1237" s="233"/>
      <c r="C1237" s="234"/>
      <c r="D1237" s="55" t="s">
        <v>451</v>
      </c>
      <c r="E1237" s="101">
        <v>42</v>
      </c>
      <c r="F1237" s="61">
        <v>113</v>
      </c>
      <c r="G1237" s="235"/>
      <c r="H1237" s="236"/>
      <c r="I1237" s="237"/>
      <c r="J1237" s="237"/>
    </row>
    <row r="1238" spans="1:10" x14ac:dyDescent="0.25">
      <c r="A1238" s="274"/>
      <c r="B1238" s="233"/>
      <c r="C1238" s="234"/>
      <c r="D1238" s="55" t="s">
        <v>451</v>
      </c>
      <c r="E1238" s="101">
        <v>44</v>
      </c>
      <c r="F1238" s="61">
        <v>78</v>
      </c>
      <c r="G1238" s="235"/>
      <c r="H1238" s="236"/>
      <c r="I1238" s="237"/>
      <c r="J1238" s="237"/>
    </row>
    <row r="1239" spans="1:10" x14ac:dyDescent="0.25">
      <c r="A1239" s="274"/>
      <c r="B1239" s="233"/>
      <c r="C1239" s="234"/>
      <c r="D1239" s="55" t="s">
        <v>451</v>
      </c>
      <c r="E1239" s="101">
        <v>46</v>
      </c>
      <c r="F1239" s="61">
        <v>63</v>
      </c>
      <c r="G1239" s="235"/>
      <c r="H1239" s="236"/>
      <c r="I1239" s="237"/>
      <c r="J1239" s="237"/>
    </row>
    <row r="1240" spans="1:10" x14ac:dyDescent="0.25">
      <c r="A1240" s="274"/>
      <c r="B1240" s="233"/>
      <c r="C1240" s="234"/>
      <c r="D1240" s="55" t="s">
        <v>451</v>
      </c>
      <c r="E1240" s="101">
        <v>48</v>
      </c>
      <c r="F1240" s="61">
        <v>76</v>
      </c>
      <c r="G1240" s="235"/>
      <c r="H1240" s="236"/>
      <c r="I1240" s="237"/>
      <c r="J1240" s="237"/>
    </row>
    <row r="1241" spans="1:10" x14ac:dyDescent="0.25">
      <c r="A1241" s="274"/>
      <c r="B1241" s="233"/>
      <c r="C1241" s="234"/>
      <c r="D1241" s="55" t="s">
        <v>451</v>
      </c>
      <c r="E1241" s="101">
        <v>50</v>
      </c>
      <c r="F1241" s="61">
        <v>68</v>
      </c>
      <c r="G1241" s="235"/>
      <c r="H1241" s="236"/>
      <c r="I1241" s="237"/>
      <c r="J1241" s="237"/>
    </row>
    <row r="1242" spans="1:10" x14ac:dyDescent="0.25">
      <c r="A1242" s="274"/>
      <c r="B1242" s="233"/>
      <c r="C1242" s="234"/>
      <c r="D1242" s="55" t="s">
        <v>451</v>
      </c>
      <c r="E1242" s="101">
        <v>52</v>
      </c>
      <c r="F1242" s="61">
        <v>75</v>
      </c>
      <c r="G1242" s="221"/>
      <c r="H1242" s="223"/>
      <c r="I1242" s="225"/>
      <c r="J1242" s="225"/>
    </row>
    <row r="1243" spans="1:10" ht="16.5" x14ac:dyDescent="0.25">
      <c r="A1243" s="156">
        <v>319</v>
      </c>
      <c r="B1243" s="115" t="s">
        <v>451</v>
      </c>
      <c r="C1243" s="114" t="s">
        <v>120</v>
      </c>
      <c r="D1243" s="55" t="s">
        <v>451</v>
      </c>
      <c r="E1243" s="101">
        <v>8</v>
      </c>
      <c r="F1243" s="99" t="s">
        <v>636</v>
      </c>
      <c r="G1243" s="126"/>
      <c r="H1243" s="77">
        <f>G1243*1.9/365</f>
        <v>0</v>
      </c>
      <c r="I1243" s="106">
        <v>1</v>
      </c>
      <c r="J1243" s="106">
        <v>1</v>
      </c>
    </row>
    <row r="1244" spans="1:10" ht="16.5" x14ac:dyDescent="0.25">
      <c r="A1244" s="156">
        <v>320</v>
      </c>
      <c r="B1244" s="121" t="s">
        <v>287</v>
      </c>
      <c r="C1244" s="114" t="s">
        <v>84</v>
      </c>
      <c r="D1244" s="55" t="s">
        <v>287</v>
      </c>
      <c r="E1244" s="101">
        <v>33</v>
      </c>
      <c r="F1244" s="61">
        <v>228</v>
      </c>
      <c r="G1244" s="126">
        <v>228</v>
      </c>
      <c r="H1244" s="77">
        <f t="shared" ref="H1244:H1248" si="42">G1244*1.9/365</f>
        <v>1.1868493150684931</v>
      </c>
      <c r="I1244" s="106">
        <v>1</v>
      </c>
      <c r="J1244" s="106">
        <v>1</v>
      </c>
    </row>
    <row r="1245" spans="1:10" x14ac:dyDescent="0.25">
      <c r="A1245" s="230">
        <v>321</v>
      </c>
      <c r="B1245" s="228" t="s">
        <v>28</v>
      </c>
      <c r="C1245" s="226" t="s">
        <v>460</v>
      </c>
      <c r="D1245" s="55" t="s">
        <v>36</v>
      </c>
      <c r="E1245" s="101">
        <v>17</v>
      </c>
      <c r="F1245" s="126">
        <v>1</v>
      </c>
      <c r="G1245" s="220">
        <v>508</v>
      </c>
      <c r="H1245" s="222">
        <f>G1245*1.9/365</f>
        <v>2.6443835616438354</v>
      </c>
      <c r="I1245" s="224">
        <v>4</v>
      </c>
      <c r="J1245" s="224">
        <v>6</v>
      </c>
    </row>
    <row r="1246" spans="1:10" x14ac:dyDescent="0.25">
      <c r="A1246" s="232"/>
      <c r="B1246" s="233"/>
      <c r="C1246" s="234"/>
      <c r="D1246" s="55" t="s">
        <v>36</v>
      </c>
      <c r="E1246" s="101">
        <v>19</v>
      </c>
      <c r="F1246" s="126">
        <v>2</v>
      </c>
      <c r="G1246" s="235"/>
      <c r="H1246" s="236"/>
      <c r="I1246" s="237"/>
      <c r="J1246" s="237"/>
    </row>
    <row r="1247" spans="1:10" x14ac:dyDescent="0.25">
      <c r="A1247" s="231"/>
      <c r="B1247" s="229"/>
      <c r="C1247" s="227"/>
      <c r="D1247" s="55" t="s">
        <v>28</v>
      </c>
      <c r="E1247" s="101">
        <v>305</v>
      </c>
      <c r="F1247" s="126">
        <v>505</v>
      </c>
      <c r="G1247" s="221"/>
      <c r="H1247" s="223"/>
      <c r="I1247" s="225"/>
      <c r="J1247" s="225"/>
    </row>
    <row r="1248" spans="1:10" ht="16.5" x14ac:dyDescent="0.25">
      <c r="A1248" s="156">
        <v>322</v>
      </c>
      <c r="B1248" s="115" t="s">
        <v>28</v>
      </c>
      <c r="C1248" s="114" t="s">
        <v>462</v>
      </c>
      <c r="D1248" s="55" t="s">
        <v>28</v>
      </c>
      <c r="E1248" s="101">
        <v>490</v>
      </c>
      <c r="F1248" s="61">
        <v>11</v>
      </c>
      <c r="G1248" s="126">
        <v>11</v>
      </c>
      <c r="H1248" s="77">
        <f t="shared" si="42"/>
        <v>5.7260273972602735E-2</v>
      </c>
      <c r="I1248" s="106">
        <v>1</v>
      </c>
      <c r="J1248" s="106">
        <v>1</v>
      </c>
    </row>
    <row r="1249" spans="1:10" x14ac:dyDescent="0.25">
      <c r="A1249" s="273">
        <v>323</v>
      </c>
      <c r="B1249" s="228" t="s">
        <v>28</v>
      </c>
      <c r="C1249" s="277">
        <v>409</v>
      </c>
      <c r="D1249" s="55" t="s">
        <v>28</v>
      </c>
      <c r="E1249" s="101">
        <v>409</v>
      </c>
      <c r="F1249" s="61">
        <v>138</v>
      </c>
      <c r="G1249" s="220">
        <v>368</v>
      </c>
      <c r="H1249" s="222">
        <f>G1249*1.9/365</f>
        <v>1.9156164383561642</v>
      </c>
      <c r="I1249" s="224">
        <v>3</v>
      </c>
      <c r="J1249" s="224">
        <v>5</v>
      </c>
    </row>
    <row r="1250" spans="1:10" x14ac:dyDescent="0.25">
      <c r="A1250" s="274"/>
      <c r="B1250" s="233"/>
      <c r="C1250" s="278"/>
      <c r="D1250" s="55" t="s">
        <v>28</v>
      </c>
      <c r="E1250" s="101">
        <v>411</v>
      </c>
      <c r="F1250" s="61">
        <v>142</v>
      </c>
      <c r="G1250" s="235"/>
      <c r="H1250" s="236"/>
      <c r="I1250" s="237"/>
      <c r="J1250" s="237"/>
    </row>
    <row r="1251" spans="1:10" x14ac:dyDescent="0.25">
      <c r="A1251" s="275"/>
      <c r="B1251" s="229"/>
      <c r="C1251" s="279"/>
      <c r="D1251" s="55" t="s">
        <v>30</v>
      </c>
      <c r="E1251" s="101">
        <v>79</v>
      </c>
      <c r="F1251" s="61">
        <v>88</v>
      </c>
      <c r="G1251" s="221"/>
      <c r="H1251" s="223"/>
      <c r="I1251" s="225"/>
      <c r="J1251" s="225"/>
    </row>
    <row r="1252" spans="1:10" x14ac:dyDescent="0.25">
      <c r="A1252" s="230">
        <v>324</v>
      </c>
      <c r="B1252" s="228" t="s">
        <v>28</v>
      </c>
      <c r="C1252" s="226" t="s">
        <v>463</v>
      </c>
      <c r="D1252" s="141" t="s">
        <v>12</v>
      </c>
      <c r="E1252" s="147">
        <v>38</v>
      </c>
      <c r="F1252" s="98">
        <v>63</v>
      </c>
      <c r="G1252" s="220">
        <v>518</v>
      </c>
      <c r="H1252" s="222">
        <f>G1252*1.9/365</f>
        <v>2.6964383561643834</v>
      </c>
      <c r="I1252" s="224">
        <v>3</v>
      </c>
      <c r="J1252" s="224">
        <v>6</v>
      </c>
    </row>
    <row r="1253" spans="1:10" x14ac:dyDescent="0.25">
      <c r="A1253" s="232"/>
      <c r="B1253" s="233"/>
      <c r="C1253" s="234"/>
      <c r="D1253" s="55" t="s">
        <v>12</v>
      </c>
      <c r="E1253" s="101" t="s">
        <v>521</v>
      </c>
      <c r="F1253" s="61">
        <v>14</v>
      </c>
      <c r="G1253" s="235"/>
      <c r="H1253" s="236"/>
      <c r="I1253" s="237"/>
      <c r="J1253" s="237"/>
    </row>
    <row r="1254" spans="1:10" x14ac:dyDescent="0.25">
      <c r="A1254" s="232"/>
      <c r="B1254" s="233"/>
      <c r="C1254" s="234"/>
      <c r="D1254" s="55" t="s">
        <v>12</v>
      </c>
      <c r="E1254" s="101" t="s">
        <v>522</v>
      </c>
      <c r="F1254" s="61">
        <v>17</v>
      </c>
      <c r="G1254" s="235"/>
      <c r="H1254" s="236"/>
      <c r="I1254" s="237"/>
      <c r="J1254" s="237"/>
    </row>
    <row r="1255" spans="1:10" x14ac:dyDescent="0.25">
      <c r="A1255" s="232"/>
      <c r="B1255" s="233"/>
      <c r="C1255" s="234"/>
      <c r="D1255" s="55" t="s">
        <v>12</v>
      </c>
      <c r="E1255" s="101" t="s">
        <v>523</v>
      </c>
      <c r="F1255" s="61">
        <v>12</v>
      </c>
      <c r="G1255" s="235"/>
      <c r="H1255" s="236"/>
      <c r="I1255" s="237"/>
      <c r="J1255" s="237"/>
    </row>
    <row r="1256" spans="1:10" x14ac:dyDescent="0.25">
      <c r="A1256" s="232"/>
      <c r="B1256" s="233"/>
      <c r="C1256" s="234"/>
      <c r="D1256" s="55" t="s">
        <v>12</v>
      </c>
      <c r="E1256" s="101">
        <v>40</v>
      </c>
      <c r="F1256" s="61">
        <v>166</v>
      </c>
      <c r="G1256" s="235"/>
      <c r="H1256" s="236"/>
      <c r="I1256" s="237"/>
      <c r="J1256" s="237"/>
    </row>
    <row r="1257" spans="1:10" x14ac:dyDescent="0.25">
      <c r="A1257" s="232"/>
      <c r="B1257" s="233"/>
      <c r="C1257" s="234"/>
      <c r="D1257" s="55" t="s">
        <v>12</v>
      </c>
      <c r="E1257" s="149" t="s">
        <v>524</v>
      </c>
      <c r="F1257" s="61">
        <v>18</v>
      </c>
      <c r="G1257" s="235"/>
      <c r="H1257" s="236"/>
      <c r="I1257" s="237"/>
      <c r="J1257" s="237"/>
    </row>
    <row r="1258" spans="1:10" x14ac:dyDescent="0.25">
      <c r="A1258" s="232"/>
      <c r="B1258" s="233"/>
      <c r="C1258" s="234"/>
      <c r="D1258" s="55" t="s">
        <v>12</v>
      </c>
      <c r="E1258" s="149" t="s">
        <v>525</v>
      </c>
      <c r="F1258" s="61">
        <v>11</v>
      </c>
      <c r="G1258" s="235"/>
      <c r="H1258" s="236"/>
      <c r="I1258" s="237"/>
      <c r="J1258" s="237"/>
    </row>
    <row r="1259" spans="1:10" x14ac:dyDescent="0.25">
      <c r="A1259" s="232"/>
      <c r="B1259" s="233"/>
      <c r="C1259" s="234"/>
      <c r="D1259" s="55" t="s">
        <v>28</v>
      </c>
      <c r="E1259" s="101">
        <v>345</v>
      </c>
      <c r="F1259" s="61">
        <v>217</v>
      </c>
      <c r="G1259" s="221"/>
      <c r="H1259" s="223"/>
      <c r="I1259" s="225"/>
      <c r="J1259" s="237"/>
    </row>
    <row r="1260" spans="1:10" x14ac:dyDescent="0.25">
      <c r="A1260" s="231"/>
      <c r="B1260" s="229"/>
      <c r="C1260" s="227"/>
      <c r="D1260" s="55" t="s">
        <v>687</v>
      </c>
      <c r="E1260" s="101"/>
      <c r="F1260" s="61"/>
      <c r="G1260" s="116"/>
      <c r="H1260" s="119"/>
      <c r="I1260" s="109">
        <v>2</v>
      </c>
      <c r="J1260" s="225"/>
    </row>
    <row r="1261" spans="1:10" x14ac:dyDescent="0.25">
      <c r="A1261" s="273">
        <v>325</v>
      </c>
      <c r="B1261" s="256" t="s">
        <v>28</v>
      </c>
      <c r="C1261" s="218">
        <v>325</v>
      </c>
      <c r="D1261" s="55" t="s">
        <v>28</v>
      </c>
      <c r="E1261" s="101">
        <v>325</v>
      </c>
      <c r="F1261" s="61">
        <v>331</v>
      </c>
      <c r="G1261" s="220">
        <v>584</v>
      </c>
      <c r="H1261" s="222">
        <f>G1261*1.9/365</f>
        <v>3.0399999999999996</v>
      </c>
      <c r="I1261" s="224">
        <v>4</v>
      </c>
      <c r="J1261" s="224">
        <v>4</v>
      </c>
    </row>
    <row r="1262" spans="1:10" x14ac:dyDescent="0.25">
      <c r="A1262" s="274"/>
      <c r="B1262" s="280"/>
      <c r="C1262" s="276"/>
      <c r="D1262" s="55" t="s">
        <v>287</v>
      </c>
      <c r="E1262" s="101">
        <v>9</v>
      </c>
      <c r="F1262" s="61">
        <v>65</v>
      </c>
      <c r="G1262" s="235"/>
      <c r="H1262" s="236"/>
      <c r="I1262" s="237"/>
      <c r="J1262" s="237"/>
    </row>
    <row r="1263" spans="1:10" x14ac:dyDescent="0.25">
      <c r="A1263" s="274"/>
      <c r="B1263" s="280"/>
      <c r="C1263" s="276"/>
      <c r="D1263" s="55" t="s">
        <v>287</v>
      </c>
      <c r="E1263" s="53" t="s">
        <v>123</v>
      </c>
      <c r="F1263" s="61">
        <v>140</v>
      </c>
      <c r="G1263" s="235"/>
      <c r="H1263" s="236"/>
      <c r="I1263" s="237"/>
      <c r="J1263" s="237"/>
    </row>
    <row r="1264" spans="1:10" x14ac:dyDescent="0.25">
      <c r="A1264" s="274"/>
      <c r="B1264" s="280"/>
      <c r="C1264" s="276"/>
      <c r="D1264" s="55" t="s">
        <v>287</v>
      </c>
      <c r="E1264" s="101">
        <v>7</v>
      </c>
      <c r="F1264" s="61">
        <v>48</v>
      </c>
      <c r="G1264" s="221"/>
      <c r="H1264" s="223"/>
      <c r="I1264" s="225"/>
      <c r="J1264" s="225"/>
    </row>
    <row r="1265" spans="1:10" ht="16.5" x14ac:dyDescent="0.25">
      <c r="A1265" s="156">
        <v>326</v>
      </c>
      <c r="B1265" s="115" t="s">
        <v>452</v>
      </c>
      <c r="C1265" s="120">
        <v>90</v>
      </c>
      <c r="D1265" s="55" t="s">
        <v>28</v>
      </c>
      <c r="E1265" s="101">
        <v>90</v>
      </c>
      <c r="F1265" s="61">
        <v>145</v>
      </c>
      <c r="G1265" s="126">
        <v>145</v>
      </c>
      <c r="H1265" s="77">
        <f t="shared" ref="H1265:H1267" si="43">G1265*1.9/365</f>
        <v>0.75479452054794516</v>
      </c>
      <c r="I1265" s="106">
        <v>1</v>
      </c>
      <c r="J1265" s="106">
        <v>2</v>
      </c>
    </row>
    <row r="1266" spans="1:10" ht="16.5" x14ac:dyDescent="0.25">
      <c r="A1266" s="156">
        <v>327</v>
      </c>
      <c r="B1266" s="115" t="s">
        <v>452</v>
      </c>
      <c r="C1266" s="122">
        <v>352</v>
      </c>
      <c r="D1266" s="55" t="s">
        <v>28</v>
      </c>
      <c r="E1266" s="101">
        <v>352</v>
      </c>
      <c r="F1266" s="61">
        <v>504</v>
      </c>
      <c r="G1266" s="126">
        <v>504</v>
      </c>
      <c r="H1266" s="77">
        <f t="shared" si="43"/>
        <v>2.6235616438356164</v>
      </c>
      <c r="I1266" s="106">
        <v>3</v>
      </c>
      <c r="J1266" s="106">
        <v>3</v>
      </c>
    </row>
    <row r="1267" spans="1:10" x14ac:dyDescent="0.25">
      <c r="A1267" s="230">
        <v>328</v>
      </c>
      <c r="B1267" s="228" t="s">
        <v>4</v>
      </c>
      <c r="C1267" s="226" t="s">
        <v>359</v>
      </c>
      <c r="D1267" s="55" t="s">
        <v>4</v>
      </c>
      <c r="E1267" s="101" t="s">
        <v>43</v>
      </c>
      <c r="F1267" s="61">
        <v>345</v>
      </c>
      <c r="G1267" s="220">
        <v>348</v>
      </c>
      <c r="H1267" s="222">
        <f t="shared" si="43"/>
        <v>1.8115068493150683</v>
      </c>
      <c r="I1267" s="224">
        <v>2</v>
      </c>
      <c r="J1267" s="224">
        <v>2</v>
      </c>
    </row>
    <row r="1268" spans="1:10" x14ac:dyDescent="0.25">
      <c r="A1268" s="232"/>
      <c r="B1268" s="233"/>
      <c r="C1268" s="234"/>
      <c r="D1268" s="55" t="s">
        <v>2</v>
      </c>
      <c r="E1268" s="101">
        <v>382</v>
      </c>
      <c r="F1268" s="61">
        <v>1</v>
      </c>
      <c r="G1268" s="235"/>
      <c r="H1268" s="236"/>
      <c r="I1268" s="237"/>
      <c r="J1268" s="237"/>
    </row>
    <row r="1269" spans="1:10" x14ac:dyDescent="0.25">
      <c r="A1269" s="231"/>
      <c r="B1269" s="229"/>
      <c r="C1269" s="227"/>
      <c r="D1269" s="55" t="s">
        <v>2</v>
      </c>
      <c r="E1269" s="101">
        <v>388</v>
      </c>
      <c r="F1269" s="61">
        <v>2</v>
      </c>
      <c r="G1269" s="221"/>
      <c r="H1269" s="223"/>
      <c r="I1269" s="225"/>
      <c r="J1269" s="225"/>
    </row>
    <row r="1270" spans="1:10" x14ac:dyDescent="0.25">
      <c r="A1270" s="230">
        <v>329</v>
      </c>
      <c r="B1270" s="228" t="s">
        <v>4</v>
      </c>
      <c r="C1270" s="226" t="s">
        <v>360</v>
      </c>
      <c r="D1270" s="55" t="s">
        <v>4</v>
      </c>
      <c r="E1270" s="101" t="s">
        <v>360</v>
      </c>
      <c r="F1270" s="61">
        <v>167</v>
      </c>
      <c r="G1270" s="220">
        <v>284</v>
      </c>
      <c r="H1270" s="222">
        <f>G1270*1.9/365</f>
        <v>1.4783561643835617</v>
      </c>
      <c r="I1270" s="224">
        <v>2</v>
      </c>
      <c r="J1270" s="224">
        <v>2</v>
      </c>
    </row>
    <row r="1271" spans="1:10" x14ac:dyDescent="0.25">
      <c r="A1271" s="231"/>
      <c r="B1271" s="233"/>
      <c r="C1271" s="234"/>
      <c r="D1271" s="55" t="s">
        <v>30</v>
      </c>
      <c r="E1271" s="101" t="s">
        <v>228</v>
      </c>
      <c r="F1271" s="61">
        <v>117</v>
      </c>
      <c r="G1271" s="221"/>
      <c r="H1271" s="236"/>
      <c r="I1271" s="225"/>
      <c r="J1271" s="225"/>
    </row>
    <row r="1272" spans="1:10" x14ac:dyDescent="0.25">
      <c r="A1272" s="230">
        <v>330</v>
      </c>
      <c r="B1272" s="228" t="s">
        <v>4</v>
      </c>
      <c r="C1272" s="226" t="s">
        <v>361</v>
      </c>
      <c r="D1272" s="55" t="s">
        <v>30</v>
      </c>
      <c r="E1272" s="101" t="s">
        <v>224</v>
      </c>
      <c r="F1272" s="61">
        <v>8</v>
      </c>
      <c r="G1272" s="220">
        <v>894</v>
      </c>
      <c r="H1272" s="222">
        <f>G1272*1.9/365</f>
        <v>4.6536986301369865</v>
      </c>
      <c r="I1272" s="224">
        <v>5</v>
      </c>
      <c r="J1272" s="224">
        <v>4</v>
      </c>
    </row>
    <row r="1273" spans="1:10" x14ac:dyDescent="0.25">
      <c r="A1273" s="232"/>
      <c r="B1273" s="233"/>
      <c r="C1273" s="234"/>
      <c r="D1273" s="55" t="s">
        <v>390</v>
      </c>
      <c r="E1273" s="101" t="s">
        <v>103</v>
      </c>
      <c r="F1273" s="61">
        <v>18</v>
      </c>
      <c r="G1273" s="235"/>
      <c r="H1273" s="236"/>
      <c r="I1273" s="237"/>
      <c r="J1273" s="237"/>
    </row>
    <row r="1274" spans="1:10" x14ac:dyDescent="0.25">
      <c r="A1274" s="232"/>
      <c r="B1274" s="233"/>
      <c r="C1274" s="234"/>
      <c r="D1274" s="55" t="s">
        <v>390</v>
      </c>
      <c r="E1274" s="101" t="s">
        <v>117</v>
      </c>
      <c r="F1274" s="61">
        <v>5</v>
      </c>
      <c r="G1274" s="235"/>
      <c r="H1274" s="236"/>
      <c r="I1274" s="237"/>
      <c r="J1274" s="237"/>
    </row>
    <row r="1275" spans="1:10" x14ac:dyDescent="0.25">
      <c r="A1275" s="232"/>
      <c r="B1275" s="233"/>
      <c r="C1275" s="234"/>
      <c r="D1275" s="55" t="s">
        <v>390</v>
      </c>
      <c r="E1275" s="101" t="s">
        <v>155</v>
      </c>
      <c r="F1275" s="61">
        <v>12</v>
      </c>
      <c r="G1275" s="235"/>
      <c r="H1275" s="236"/>
      <c r="I1275" s="237"/>
      <c r="J1275" s="237"/>
    </row>
    <row r="1276" spans="1:10" x14ac:dyDescent="0.25">
      <c r="A1276" s="232"/>
      <c r="B1276" s="233"/>
      <c r="C1276" s="234"/>
      <c r="D1276" s="55" t="s">
        <v>28</v>
      </c>
      <c r="E1276" s="101" t="s">
        <v>391</v>
      </c>
      <c r="F1276" s="61">
        <v>492</v>
      </c>
      <c r="G1276" s="235"/>
      <c r="H1276" s="236"/>
      <c r="I1276" s="237"/>
      <c r="J1276" s="237"/>
    </row>
    <row r="1277" spans="1:10" x14ac:dyDescent="0.25">
      <c r="A1277" s="232"/>
      <c r="B1277" s="233"/>
      <c r="C1277" s="234"/>
      <c r="D1277" s="55" t="s">
        <v>28</v>
      </c>
      <c r="E1277" s="101" t="s">
        <v>392</v>
      </c>
      <c r="F1277" s="61">
        <v>136</v>
      </c>
      <c r="G1277" s="235"/>
      <c r="H1277" s="236"/>
      <c r="I1277" s="237"/>
      <c r="J1277" s="237"/>
    </row>
    <row r="1278" spans="1:10" x14ac:dyDescent="0.25">
      <c r="A1278" s="232"/>
      <c r="B1278" s="233"/>
      <c r="C1278" s="234"/>
      <c r="D1278" s="55" t="s">
        <v>28</v>
      </c>
      <c r="E1278" s="101" t="s">
        <v>393</v>
      </c>
      <c r="F1278" s="61">
        <v>117</v>
      </c>
      <c r="G1278" s="235"/>
      <c r="H1278" s="236"/>
      <c r="I1278" s="237"/>
      <c r="J1278" s="237"/>
    </row>
    <row r="1279" spans="1:10" x14ac:dyDescent="0.25">
      <c r="A1279" s="231"/>
      <c r="B1279" s="233"/>
      <c r="C1279" s="234"/>
      <c r="D1279" s="55" t="s">
        <v>4</v>
      </c>
      <c r="E1279" s="101" t="s">
        <v>361</v>
      </c>
      <c r="F1279" s="61">
        <v>106</v>
      </c>
      <c r="G1279" s="221"/>
      <c r="H1279" s="223"/>
      <c r="I1279" s="225"/>
      <c r="J1279" s="225"/>
    </row>
    <row r="1280" spans="1:10" x14ac:dyDescent="0.25">
      <c r="A1280" s="230">
        <v>331</v>
      </c>
      <c r="B1280" s="228" t="s">
        <v>4</v>
      </c>
      <c r="C1280" s="226" t="s">
        <v>362</v>
      </c>
      <c r="D1280" s="55" t="s">
        <v>4</v>
      </c>
      <c r="E1280" s="101" t="s">
        <v>362</v>
      </c>
      <c r="F1280" s="61">
        <v>365</v>
      </c>
      <c r="G1280" s="220">
        <v>631</v>
      </c>
      <c r="H1280" s="222">
        <f>G1280*1.9/365</f>
        <v>3.2846575342465751</v>
      </c>
      <c r="I1280" s="224">
        <v>3</v>
      </c>
      <c r="J1280" s="224">
        <v>3</v>
      </c>
    </row>
    <row r="1281" spans="1:10" x14ac:dyDescent="0.25">
      <c r="A1281" s="231"/>
      <c r="B1281" s="233"/>
      <c r="C1281" s="234"/>
      <c r="D1281" s="55" t="s">
        <v>390</v>
      </c>
      <c r="E1281" s="101" t="s">
        <v>116</v>
      </c>
      <c r="F1281" s="61">
        <v>266</v>
      </c>
      <c r="G1281" s="221"/>
      <c r="H1281" s="236"/>
      <c r="I1281" s="225"/>
      <c r="J1281" s="225"/>
    </row>
    <row r="1282" spans="1:10" x14ac:dyDescent="0.25">
      <c r="A1282" s="273">
        <v>332</v>
      </c>
      <c r="B1282" s="267" t="s">
        <v>2</v>
      </c>
      <c r="C1282" s="270" t="s">
        <v>526</v>
      </c>
      <c r="D1282" s="55" t="s">
        <v>32</v>
      </c>
      <c r="E1282" s="53" t="s">
        <v>526</v>
      </c>
      <c r="F1282" s="61">
        <v>176</v>
      </c>
      <c r="G1282" s="220">
        <v>188</v>
      </c>
      <c r="H1282" s="222">
        <f>G1282*1.9/365</f>
        <v>0.9786301369863013</v>
      </c>
      <c r="I1282" s="224">
        <v>2</v>
      </c>
      <c r="J1282" s="224">
        <v>2</v>
      </c>
    </row>
    <row r="1283" spans="1:10" x14ac:dyDescent="0.25">
      <c r="A1283" s="274"/>
      <c r="B1283" s="268"/>
      <c r="C1283" s="271"/>
      <c r="D1283" s="55" t="s">
        <v>32</v>
      </c>
      <c r="E1283" s="53" t="s">
        <v>527</v>
      </c>
      <c r="F1283" s="61">
        <v>11</v>
      </c>
      <c r="G1283" s="235"/>
      <c r="H1283" s="236"/>
      <c r="I1283" s="237"/>
      <c r="J1283" s="237"/>
    </row>
    <row r="1284" spans="1:10" x14ac:dyDescent="0.25">
      <c r="A1284" s="274"/>
      <c r="B1284" s="268"/>
      <c r="C1284" s="271"/>
      <c r="D1284" s="55" t="s">
        <v>32</v>
      </c>
      <c r="E1284" s="53" t="s">
        <v>528</v>
      </c>
      <c r="F1284" s="61">
        <v>1</v>
      </c>
      <c r="G1284" s="235"/>
      <c r="H1284" s="236"/>
      <c r="I1284" s="237"/>
      <c r="J1284" s="237"/>
    </row>
    <row r="1285" spans="1:10" x14ac:dyDescent="0.25">
      <c r="A1285" s="273">
        <v>333</v>
      </c>
      <c r="B1285" s="267" t="s">
        <v>2</v>
      </c>
      <c r="C1285" s="270" t="s">
        <v>438</v>
      </c>
      <c r="D1285" s="55" t="s">
        <v>32</v>
      </c>
      <c r="E1285" s="53" t="s">
        <v>438</v>
      </c>
      <c r="F1285" s="61">
        <v>367</v>
      </c>
      <c r="G1285" s="220">
        <v>600</v>
      </c>
      <c r="H1285" s="222">
        <f>G1285*1.9/365</f>
        <v>3.1232876712328768</v>
      </c>
      <c r="I1285" s="224">
        <v>4</v>
      </c>
      <c r="J1285" s="224">
        <v>4</v>
      </c>
    </row>
    <row r="1286" spans="1:10" x14ac:dyDescent="0.25">
      <c r="A1286" s="274"/>
      <c r="B1286" s="268"/>
      <c r="C1286" s="271"/>
      <c r="D1286" s="55" t="s">
        <v>32</v>
      </c>
      <c r="E1286" s="53" t="s">
        <v>505</v>
      </c>
      <c r="F1286" s="61">
        <v>218</v>
      </c>
      <c r="G1286" s="235"/>
      <c r="H1286" s="236"/>
      <c r="I1286" s="237"/>
      <c r="J1286" s="237"/>
    </row>
    <row r="1287" spans="1:10" x14ac:dyDescent="0.25">
      <c r="A1287" s="275"/>
      <c r="B1287" s="269"/>
      <c r="C1287" s="272"/>
      <c r="D1287" s="55" t="s">
        <v>0</v>
      </c>
      <c r="E1287" s="53" t="s">
        <v>75</v>
      </c>
      <c r="F1287" s="61">
        <v>15</v>
      </c>
      <c r="G1287" s="221"/>
      <c r="H1287" s="223"/>
      <c r="I1287" s="225"/>
      <c r="J1287" s="225"/>
    </row>
    <row r="1288" spans="1:10" ht="16.5" x14ac:dyDescent="0.25">
      <c r="A1288" s="157">
        <v>334</v>
      </c>
      <c r="B1288" s="150" t="s">
        <v>2</v>
      </c>
      <c r="C1288" s="151" t="s">
        <v>529</v>
      </c>
      <c r="D1288" s="55" t="s">
        <v>32</v>
      </c>
      <c r="E1288" s="53" t="s">
        <v>529</v>
      </c>
      <c r="F1288" s="152">
        <v>186</v>
      </c>
      <c r="G1288" s="126">
        <v>186</v>
      </c>
      <c r="H1288" s="77">
        <f>G1288*1.9/365</f>
        <v>0.96821917808219171</v>
      </c>
      <c r="I1288" s="106">
        <v>1</v>
      </c>
      <c r="J1288" s="106">
        <v>1</v>
      </c>
    </row>
    <row r="1289" spans="1:10" x14ac:dyDescent="0.25">
      <c r="A1289" s="230">
        <v>335</v>
      </c>
      <c r="B1289" s="261" t="s">
        <v>0</v>
      </c>
      <c r="C1289" s="263" t="s">
        <v>242</v>
      </c>
      <c r="D1289" s="140" t="s">
        <v>287</v>
      </c>
      <c r="E1289" s="53" t="s">
        <v>70</v>
      </c>
      <c r="F1289" s="61">
        <v>321</v>
      </c>
      <c r="G1289" s="220">
        <v>1489</v>
      </c>
      <c r="H1289" s="222">
        <f>G1289*1.9/365</f>
        <v>7.7509589041095888</v>
      </c>
      <c r="I1289" s="224">
        <v>8</v>
      </c>
      <c r="J1289" s="224">
        <v>6</v>
      </c>
    </row>
    <row r="1290" spans="1:10" x14ac:dyDescent="0.25">
      <c r="A1290" s="232"/>
      <c r="B1290" s="262"/>
      <c r="C1290" s="264"/>
      <c r="D1290" s="140" t="s">
        <v>287</v>
      </c>
      <c r="E1290" s="53" t="s">
        <v>69</v>
      </c>
      <c r="F1290" s="61">
        <v>340</v>
      </c>
      <c r="G1290" s="235"/>
      <c r="H1290" s="236"/>
      <c r="I1290" s="237"/>
      <c r="J1290" s="237"/>
    </row>
    <row r="1291" spans="1:10" x14ac:dyDescent="0.25">
      <c r="A1291" s="232"/>
      <c r="B1291" s="262"/>
      <c r="C1291" s="264"/>
      <c r="D1291" s="140" t="s">
        <v>287</v>
      </c>
      <c r="E1291" s="53" t="s">
        <v>67</v>
      </c>
      <c r="F1291" s="61">
        <v>246</v>
      </c>
      <c r="G1291" s="235"/>
      <c r="H1291" s="236"/>
      <c r="I1291" s="237"/>
      <c r="J1291" s="237"/>
    </row>
    <row r="1292" spans="1:10" x14ac:dyDescent="0.25">
      <c r="A1292" s="232"/>
      <c r="B1292" s="262"/>
      <c r="C1292" s="264"/>
      <c r="D1292" s="140" t="s">
        <v>0</v>
      </c>
      <c r="E1292" s="53" t="s">
        <v>242</v>
      </c>
      <c r="F1292" s="61">
        <v>232</v>
      </c>
      <c r="G1292" s="235"/>
      <c r="H1292" s="236"/>
      <c r="I1292" s="237"/>
      <c r="J1292" s="237"/>
    </row>
    <row r="1293" spans="1:10" x14ac:dyDescent="0.25">
      <c r="A1293" s="232"/>
      <c r="B1293" s="262"/>
      <c r="C1293" s="264"/>
      <c r="D1293" s="140" t="s">
        <v>1</v>
      </c>
      <c r="E1293" s="53" t="s">
        <v>538</v>
      </c>
      <c r="F1293" s="61">
        <v>162</v>
      </c>
      <c r="G1293" s="235"/>
      <c r="H1293" s="236"/>
      <c r="I1293" s="237"/>
      <c r="J1293" s="237"/>
    </row>
    <row r="1294" spans="1:10" x14ac:dyDescent="0.25">
      <c r="A1294" s="231"/>
      <c r="B1294" s="265"/>
      <c r="C1294" s="266"/>
      <c r="D1294" s="140" t="s">
        <v>1</v>
      </c>
      <c r="E1294" s="53" t="s">
        <v>539</v>
      </c>
      <c r="F1294" s="61">
        <v>188</v>
      </c>
      <c r="G1294" s="221"/>
      <c r="H1294" s="236"/>
      <c r="I1294" s="225"/>
      <c r="J1294" s="225"/>
    </row>
    <row r="1295" spans="1:10" x14ac:dyDescent="0.25">
      <c r="A1295" s="230">
        <v>336</v>
      </c>
      <c r="B1295" s="261" t="s">
        <v>0</v>
      </c>
      <c r="C1295" s="263" t="s">
        <v>116</v>
      </c>
      <c r="D1295" s="140" t="s">
        <v>0</v>
      </c>
      <c r="E1295" s="53" t="s">
        <v>116</v>
      </c>
      <c r="F1295" s="61">
        <v>100</v>
      </c>
      <c r="G1295" s="220">
        <v>1129</v>
      </c>
      <c r="H1295" s="222">
        <f>G1295*1.9/365</f>
        <v>5.8769863013698629</v>
      </c>
      <c r="I1295" s="224">
        <v>6</v>
      </c>
      <c r="J1295" s="224">
        <v>8</v>
      </c>
    </row>
    <row r="1296" spans="1:10" x14ac:dyDescent="0.25">
      <c r="A1296" s="232"/>
      <c r="B1296" s="262"/>
      <c r="C1296" s="264"/>
      <c r="D1296" s="140" t="s">
        <v>0</v>
      </c>
      <c r="E1296" s="53" t="s">
        <v>55</v>
      </c>
      <c r="F1296" s="61">
        <v>8</v>
      </c>
      <c r="G1296" s="235"/>
      <c r="H1296" s="236"/>
      <c r="I1296" s="237"/>
      <c r="J1296" s="237"/>
    </row>
    <row r="1297" spans="1:10" x14ac:dyDescent="0.25">
      <c r="A1297" s="232"/>
      <c r="B1297" s="262"/>
      <c r="C1297" s="264"/>
      <c r="D1297" s="140" t="s">
        <v>0</v>
      </c>
      <c r="E1297" s="53" t="s">
        <v>80</v>
      </c>
      <c r="F1297" s="61">
        <v>15</v>
      </c>
      <c r="G1297" s="235"/>
      <c r="H1297" s="236"/>
      <c r="I1297" s="237"/>
      <c r="J1297" s="237"/>
    </row>
    <row r="1298" spans="1:10" x14ac:dyDescent="0.25">
      <c r="A1298" s="232"/>
      <c r="B1298" s="262"/>
      <c r="C1298" s="264"/>
      <c r="D1298" s="140" t="s">
        <v>0</v>
      </c>
      <c r="E1298" s="53" t="s">
        <v>56</v>
      </c>
      <c r="F1298" s="61">
        <v>13</v>
      </c>
      <c r="G1298" s="235"/>
      <c r="H1298" s="236"/>
      <c r="I1298" s="237"/>
      <c r="J1298" s="237"/>
    </row>
    <row r="1299" spans="1:10" x14ac:dyDescent="0.25">
      <c r="A1299" s="232"/>
      <c r="B1299" s="262"/>
      <c r="C1299" s="264"/>
      <c r="D1299" s="140" t="s">
        <v>0</v>
      </c>
      <c r="E1299" s="53" t="s">
        <v>124</v>
      </c>
      <c r="F1299" s="61">
        <v>166</v>
      </c>
      <c r="G1299" s="235"/>
      <c r="H1299" s="236"/>
      <c r="I1299" s="237"/>
      <c r="J1299" s="237"/>
    </row>
    <row r="1300" spans="1:10" x14ac:dyDescent="0.25">
      <c r="A1300" s="232"/>
      <c r="B1300" s="262"/>
      <c r="C1300" s="264"/>
      <c r="D1300" s="140" t="s">
        <v>0</v>
      </c>
      <c r="E1300" s="53" t="s">
        <v>58</v>
      </c>
      <c r="F1300" s="61">
        <v>120</v>
      </c>
      <c r="G1300" s="235"/>
      <c r="H1300" s="236"/>
      <c r="I1300" s="237"/>
      <c r="J1300" s="237"/>
    </row>
    <row r="1301" spans="1:10" x14ac:dyDescent="0.25">
      <c r="A1301" s="232"/>
      <c r="B1301" s="262"/>
      <c r="C1301" s="264"/>
      <c r="D1301" s="140" t="s">
        <v>0</v>
      </c>
      <c r="E1301" s="53" t="s">
        <v>120</v>
      </c>
      <c r="F1301" s="61">
        <v>58</v>
      </c>
      <c r="G1301" s="235"/>
      <c r="H1301" s="236"/>
      <c r="I1301" s="237"/>
      <c r="J1301" s="237"/>
    </row>
    <row r="1302" spans="1:10" x14ac:dyDescent="0.25">
      <c r="A1302" s="232"/>
      <c r="B1302" s="262"/>
      <c r="C1302" s="264"/>
      <c r="D1302" s="140" t="s">
        <v>12</v>
      </c>
      <c r="E1302" s="53" t="s">
        <v>159</v>
      </c>
      <c r="F1302" s="61">
        <v>35</v>
      </c>
      <c r="G1302" s="235"/>
      <c r="H1302" s="236"/>
      <c r="I1302" s="237"/>
      <c r="J1302" s="237"/>
    </row>
    <row r="1303" spans="1:10" x14ac:dyDescent="0.25">
      <c r="A1303" s="232"/>
      <c r="B1303" s="262"/>
      <c r="C1303" s="264"/>
      <c r="D1303" s="140" t="s">
        <v>12</v>
      </c>
      <c r="E1303" s="53" t="s">
        <v>160</v>
      </c>
      <c r="F1303" s="61">
        <v>59</v>
      </c>
      <c r="G1303" s="235"/>
      <c r="H1303" s="236"/>
      <c r="I1303" s="237"/>
      <c r="J1303" s="237"/>
    </row>
    <row r="1304" spans="1:10" x14ac:dyDescent="0.25">
      <c r="A1304" s="232"/>
      <c r="B1304" s="262"/>
      <c r="C1304" s="264"/>
      <c r="D1304" s="140" t="s">
        <v>12</v>
      </c>
      <c r="E1304" s="53" t="s">
        <v>546</v>
      </c>
      <c r="F1304" s="99" t="s">
        <v>636</v>
      </c>
      <c r="G1304" s="235"/>
      <c r="H1304" s="236"/>
      <c r="I1304" s="237"/>
      <c r="J1304" s="237"/>
    </row>
    <row r="1305" spans="1:10" x14ac:dyDescent="0.25">
      <c r="A1305" s="232"/>
      <c r="B1305" s="262"/>
      <c r="C1305" s="264"/>
      <c r="D1305" s="140" t="s">
        <v>12</v>
      </c>
      <c r="E1305" s="53" t="s">
        <v>72</v>
      </c>
      <c r="F1305" s="61">
        <v>165</v>
      </c>
      <c r="G1305" s="235"/>
      <c r="H1305" s="236"/>
      <c r="I1305" s="237"/>
      <c r="J1305" s="237"/>
    </row>
    <row r="1306" spans="1:10" x14ac:dyDescent="0.25">
      <c r="A1306" s="232"/>
      <c r="B1306" s="262"/>
      <c r="C1306" s="264"/>
      <c r="D1306" s="140" t="s">
        <v>12</v>
      </c>
      <c r="E1306" s="53" t="s">
        <v>101</v>
      </c>
      <c r="F1306" s="61">
        <v>221</v>
      </c>
      <c r="G1306" s="235"/>
      <c r="H1306" s="236"/>
      <c r="I1306" s="237"/>
      <c r="J1306" s="237"/>
    </row>
    <row r="1307" spans="1:10" x14ac:dyDescent="0.25">
      <c r="A1307" s="232"/>
      <c r="B1307" s="262"/>
      <c r="C1307" s="264"/>
      <c r="D1307" s="140" t="s">
        <v>12</v>
      </c>
      <c r="E1307" s="53" t="s">
        <v>91</v>
      </c>
      <c r="F1307" s="61">
        <v>155</v>
      </c>
      <c r="G1307" s="235"/>
      <c r="H1307" s="236"/>
      <c r="I1307" s="237"/>
      <c r="J1307" s="237"/>
    </row>
    <row r="1308" spans="1:10" x14ac:dyDescent="0.25">
      <c r="A1308" s="231"/>
      <c r="B1308" s="262"/>
      <c r="C1308" s="264"/>
      <c r="D1308" s="140" t="s">
        <v>28</v>
      </c>
      <c r="E1308" s="53" t="s">
        <v>545</v>
      </c>
      <c r="F1308" s="61">
        <v>14</v>
      </c>
      <c r="G1308" s="221"/>
      <c r="H1308" s="223"/>
      <c r="I1308" s="225"/>
      <c r="J1308" s="225"/>
    </row>
    <row r="1309" spans="1:10" ht="16.5" x14ac:dyDescent="0.25">
      <c r="A1309" s="157">
        <v>337</v>
      </c>
      <c r="B1309" s="43" t="s">
        <v>552</v>
      </c>
      <c r="C1309" s="100" t="s">
        <v>74</v>
      </c>
      <c r="D1309" s="140" t="s">
        <v>401</v>
      </c>
      <c r="E1309" s="53" t="s">
        <v>74</v>
      </c>
      <c r="F1309" s="61">
        <v>17</v>
      </c>
      <c r="G1309" s="126">
        <v>17</v>
      </c>
      <c r="H1309" s="77">
        <f t="shared" ref="H1309:H1310" si="44">G1309*1.9/365</f>
        <v>8.8493150684931493E-2</v>
      </c>
      <c r="I1309" s="106">
        <v>1</v>
      </c>
      <c r="J1309" s="106">
        <v>1</v>
      </c>
    </row>
    <row r="1310" spans="1:10" ht="16.5" x14ac:dyDescent="0.25">
      <c r="A1310" s="157">
        <v>338</v>
      </c>
      <c r="B1310" s="43" t="s">
        <v>2</v>
      </c>
      <c r="C1310" s="49" t="s">
        <v>553</v>
      </c>
      <c r="D1310" s="55" t="s">
        <v>2</v>
      </c>
      <c r="E1310" s="53" t="s">
        <v>553</v>
      </c>
      <c r="F1310" s="61">
        <v>143</v>
      </c>
      <c r="G1310" s="126">
        <v>143</v>
      </c>
      <c r="H1310" s="77">
        <f t="shared" si="44"/>
        <v>0.74438356164383557</v>
      </c>
      <c r="I1310" s="106">
        <v>1</v>
      </c>
      <c r="J1310" s="106">
        <v>1</v>
      </c>
    </row>
    <row r="1311" spans="1:10" x14ac:dyDescent="0.25">
      <c r="A1311" s="273">
        <v>339</v>
      </c>
      <c r="B1311" s="233" t="s">
        <v>2</v>
      </c>
      <c r="C1311" s="234">
        <v>222</v>
      </c>
      <c r="D1311" s="55" t="s">
        <v>2</v>
      </c>
      <c r="E1311" s="53" t="s">
        <v>550</v>
      </c>
      <c r="F1311" s="61">
        <v>212</v>
      </c>
      <c r="G1311" s="220">
        <v>1022</v>
      </c>
      <c r="H1311" s="222">
        <f>G1311*1.9/365</f>
        <v>5.32</v>
      </c>
      <c r="I1311" s="224">
        <v>5</v>
      </c>
      <c r="J1311" s="224">
        <v>5</v>
      </c>
    </row>
    <row r="1312" spans="1:10" x14ac:dyDescent="0.25">
      <c r="A1312" s="274"/>
      <c r="B1312" s="233"/>
      <c r="C1312" s="234"/>
      <c r="D1312" s="55" t="s">
        <v>2</v>
      </c>
      <c r="E1312" s="53" t="s">
        <v>301</v>
      </c>
      <c r="F1312" s="61">
        <v>149</v>
      </c>
      <c r="G1312" s="235"/>
      <c r="H1312" s="236"/>
      <c r="I1312" s="237"/>
      <c r="J1312" s="237"/>
    </row>
    <row r="1313" spans="1:10" x14ac:dyDescent="0.25">
      <c r="A1313" s="274"/>
      <c r="B1313" s="233"/>
      <c r="C1313" s="234"/>
      <c r="D1313" s="55" t="s">
        <v>2</v>
      </c>
      <c r="E1313" s="53" t="s">
        <v>588</v>
      </c>
      <c r="F1313" s="61">
        <v>9</v>
      </c>
      <c r="G1313" s="235"/>
      <c r="H1313" s="236"/>
      <c r="I1313" s="237"/>
      <c r="J1313" s="237"/>
    </row>
    <row r="1314" spans="1:10" x14ac:dyDescent="0.25">
      <c r="A1314" s="274"/>
      <c r="B1314" s="233"/>
      <c r="C1314" s="234"/>
      <c r="D1314" s="55" t="s">
        <v>2</v>
      </c>
      <c r="E1314" s="53" t="s">
        <v>358</v>
      </c>
      <c r="F1314" s="61">
        <v>261</v>
      </c>
      <c r="G1314" s="235"/>
      <c r="H1314" s="236"/>
      <c r="I1314" s="237"/>
      <c r="J1314" s="237"/>
    </row>
    <row r="1315" spans="1:10" x14ac:dyDescent="0.25">
      <c r="A1315" s="274"/>
      <c r="B1315" s="233"/>
      <c r="C1315" s="234"/>
      <c r="D1315" s="55" t="s">
        <v>408</v>
      </c>
      <c r="E1315" s="53" t="s">
        <v>108</v>
      </c>
      <c r="F1315" s="61">
        <v>16</v>
      </c>
      <c r="G1315" s="235"/>
      <c r="H1315" s="236"/>
      <c r="I1315" s="237"/>
      <c r="J1315" s="237"/>
    </row>
    <row r="1316" spans="1:10" x14ac:dyDescent="0.25">
      <c r="A1316" s="274"/>
      <c r="B1316" s="233"/>
      <c r="C1316" s="234"/>
      <c r="D1316" s="55" t="s">
        <v>408</v>
      </c>
      <c r="E1316" s="53" t="s">
        <v>76</v>
      </c>
      <c r="F1316" s="61">
        <v>57</v>
      </c>
      <c r="G1316" s="235"/>
      <c r="H1316" s="236"/>
      <c r="I1316" s="237"/>
      <c r="J1316" s="237"/>
    </row>
    <row r="1317" spans="1:10" x14ac:dyDescent="0.25">
      <c r="A1317" s="274"/>
      <c r="B1317" s="233"/>
      <c r="C1317" s="234"/>
      <c r="D1317" s="55" t="s">
        <v>408</v>
      </c>
      <c r="E1317" s="53" t="s">
        <v>110</v>
      </c>
      <c r="F1317" s="61">
        <v>28</v>
      </c>
      <c r="G1317" s="235"/>
      <c r="H1317" s="236"/>
      <c r="I1317" s="237"/>
      <c r="J1317" s="237"/>
    </row>
    <row r="1318" spans="1:10" x14ac:dyDescent="0.25">
      <c r="A1318" s="274"/>
      <c r="B1318" s="233"/>
      <c r="C1318" s="234"/>
      <c r="D1318" s="55" t="s">
        <v>408</v>
      </c>
      <c r="E1318" s="53" t="s">
        <v>151</v>
      </c>
      <c r="F1318" s="61">
        <v>40</v>
      </c>
      <c r="G1318" s="235"/>
      <c r="H1318" s="236"/>
      <c r="I1318" s="237"/>
      <c r="J1318" s="237"/>
    </row>
    <row r="1319" spans="1:10" x14ac:dyDescent="0.25">
      <c r="A1319" s="274"/>
      <c r="B1319" s="233"/>
      <c r="C1319" s="234"/>
      <c r="D1319" s="55" t="s">
        <v>408</v>
      </c>
      <c r="E1319" s="53" t="s">
        <v>75</v>
      </c>
      <c r="F1319" s="61">
        <v>138</v>
      </c>
      <c r="G1319" s="235"/>
      <c r="H1319" s="236"/>
      <c r="I1319" s="237"/>
      <c r="J1319" s="237"/>
    </row>
    <row r="1320" spans="1:10" x14ac:dyDescent="0.25">
      <c r="A1320" s="274"/>
      <c r="B1320" s="233"/>
      <c r="C1320" s="234"/>
      <c r="D1320" s="55" t="s">
        <v>1</v>
      </c>
      <c r="E1320" s="53" t="s">
        <v>561</v>
      </c>
      <c r="F1320" s="61">
        <v>82</v>
      </c>
      <c r="G1320" s="235"/>
      <c r="H1320" s="236"/>
      <c r="I1320" s="237"/>
      <c r="J1320" s="237"/>
    </row>
    <row r="1321" spans="1:10" x14ac:dyDescent="0.25">
      <c r="A1321" s="274"/>
      <c r="B1321" s="233"/>
      <c r="C1321" s="234"/>
      <c r="D1321" s="55" t="s">
        <v>1</v>
      </c>
      <c r="E1321" s="53" t="s">
        <v>594</v>
      </c>
      <c r="F1321" s="61">
        <v>7</v>
      </c>
      <c r="G1321" s="235"/>
      <c r="H1321" s="236"/>
      <c r="I1321" s="237"/>
      <c r="J1321" s="237"/>
    </row>
    <row r="1322" spans="1:10" x14ac:dyDescent="0.25">
      <c r="A1322" s="274"/>
      <c r="B1322" s="233"/>
      <c r="C1322" s="234"/>
      <c r="D1322" s="55" t="s">
        <v>1</v>
      </c>
      <c r="E1322" s="53" t="s">
        <v>589</v>
      </c>
      <c r="F1322" s="61">
        <v>6</v>
      </c>
      <c r="G1322" s="235"/>
      <c r="H1322" s="236"/>
      <c r="I1322" s="237"/>
      <c r="J1322" s="237"/>
    </row>
    <row r="1323" spans="1:10" x14ac:dyDescent="0.25">
      <c r="A1323" s="274"/>
      <c r="B1323" s="233"/>
      <c r="C1323" s="234"/>
      <c r="D1323" s="55" t="s">
        <v>1</v>
      </c>
      <c r="E1323" s="53" t="s">
        <v>590</v>
      </c>
      <c r="F1323" s="61">
        <v>6</v>
      </c>
      <c r="G1323" s="235"/>
      <c r="H1323" s="236"/>
      <c r="I1323" s="237"/>
      <c r="J1323" s="237"/>
    </row>
    <row r="1324" spans="1:10" x14ac:dyDescent="0.25">
      <c r="A1324" s="274"/>
      <c r="B1324" s="233"/>
      <c r="C1324" s="234"/>
      <c r="D1324" s="55" t="s">
        <v>1</v>
      </c>
      <c r="E1324" s="53" t="s">
        <v>591</v>
      </c>
      <c r="F1324" s="61">
        <v>1</v>
      </c>
      <c r="G1324" s="235"/>
      <c r="H1324" s="236"/>
      <c r="I1324" s="237"/>
      <c r="J1324" s="237"/>
    </row>
    <row r="1325" spans="1:10" x14ac:dyDescent="0.25">
      <c r="A1325" s="274"/>
      <c r="B1325" s="233"/>
      <c r="C1325" s="234"/>
      <c r="D1325" s="55" t="s">
        <v>1</v>
      </c>
      <c r="E1325" s="53" t="s">
        <v>592</v>
      </c>
      <c r="F1325" s="61">
        <v>5</v>
      </c>
      <c r="G1325" s="235"/>
      <c r="H1325" s="236"/>
      <c r="I1325" s="237"/>
      <c r="J1325" s="237"/>
    </row>
    <row r="1326" spans="1:10" x14ac:dyDescent="0.25">
      <c r="A1326" s="275"/>
      <c r="B1326" s="233"/>
      <c r="C1326" s="234"/>
      <c r="D1326" s="55" t="s">
        <v>1</v>
      </c>
      <c r="E1326" s="53" t="s">
        <v>593</v>
      </c>
      <c r="F1326" s="61">
        <v>5</v>
      </c>
      <c r="G1326" s="221"/>
      <c r="H1326" s="223"/>
      <c r="I1326" s="225"/>
      <c r="J1326" s="225"/>
    </row>
    <row r="1327" spans="1:10" ht="16.5" x14ac:dyDescent="0.25">
      <c r="A1327" s="157">
        <v>340</v>
      </c>
      <c r="B1327" s="43" t="s">
        <v>2</v>
      </c>
      <c r="C1327" s="49" t="s">
        <v>422</v>
      </c>
      <c r="D1327" s="55" t="s">
        <v>2</v>
      </c>
      <c r="E1327" s="53" t="s">
        <v>422</v>
      </c>
      <c r="F1327" s="61">
        <v>244</v>
      </c>
      <c r="G1327" s="126">
        <v>244</v>
      </c>
      <c r="H1327" s="77">
        <f t="shared" ref="H1327:H1328" si="45">G1327*1.9/365</f>
        <v>1.2701369863013698</v>
      </c>
      <c r="I1327" s="106">
        <v>1</v>
      </c>
      <c r="J1327" s="106">
        <v>1</v>
      </c>
    </row>
    <row r="1328" spans="1:10" ht="16.5" x14ac:dyDescent="0.25">
      <c r="A1328" s="157">
        <v>341</v>
      </c>
      <c r="B1328" s="50" t="s">
        <v>2</v>
      </c>
      <c r="C1328" s="56">
        <v>72</v>
      </c>
      <c r="D1328" s="55" t="s">
        <v>2</v>
      </c>
      <c r="E1328" s="53" t="s">
        <v>334</v>
      </c>
      <c r="F1328" s="61">
        <v>163</v>
      </c>
      <c r="G1328" s="126">
        <v>163</v>
      </c>
      <c r="H1328" s="77">
        <f t="shared" si="45"/>
        <v>0.84849315068493147</v>
      </c>
      <c r="I1328" s="106">
        <v>1</v>
      </c>
      <c r="J1328" s="106">
        <v>1</v>
      </c>
    </row>
    <row r="1329" spans="1:10" x14ac:dyDescent="0.25">
      <c r="A1329" s="273">
        <v>342</v>
      </c>
      <c r="B1329" s="344" t="s">
        <v>2</v>
      </c>
      <c r="C1329" s="342" t="s">
        <v>554</v>
      </c>
      <c r="D1329" s="55" t="s">
        <v>2</v>
      </c>
      <c r="E1329" s="53" t="s">
        <v>554</v>
      </c>
      <c r="F1329" s="61">
        <v>66</v>
      </c>
      <c r="G1329" s="220">
        <v>294</v>
      </c>
      <c r="H1329" s="222">
        <f>G1329*1.9/365</f>
        <v>1.5304109589041097</v>
      </c>
      <c r="I1329" s="224">
        <v>2</v>
      </c>
      <c r="J1329" s="224">
        <v>3</v>
      </c>
    </row>
    <row r="1330" spans="1:10" x14ac:dyDescent="0.25">
      <c r="A1330" s="274"/>
      <c r="B1330" s="344"/>
      <c r="C1330" s="342"/>
      <c r="D1330" s="55" t="s">
        <v>2</v>
      </c>
      <c r="E1330" s="53" t="s">
        <v>573</v>
      </c>
      <c r="F1330" s="61">
        <v>84</v>
      </c>
      <c r="G1330" s="235"/>
      <c r="H1330" s="236"/>
      <c r="I1330" s="237"/>
      <c r="J1330" s="237"/>
    </row>
    <row r="1331" spans="1:10" x14ac:dyDescent="0.25">
      <c r="A1331" s="274"/>
      <c r="B1331" s="344"/>
      <c r="C1331" s="342"/>
      <c r="D1331" s="55" t="s">
        <v>2</v>
      </c>
      <c r="E1331" s="53" t="s">
        <v>455</v>
      </c>
      <c r="F1331" s="61">
        <v>84</v>
      </c>
      <c r="G1331" s="235"/>
      <c r="H1331" s="236"/>
      <c r="I1331" s="237"/>
      <c r="J1331" s="237"/>
    </row>
    <row r="1332" spans="1:10" x14ac:dyDescent="0.25">
      <c r="A1332" s="274"/>
      <c r="B1332" s="344"/>
      <c r="C1332" s="342"/>
      <c r="D1332" s="55" t="s">
        <v>2</v>
      </c>
      <c r="E1332" s="53" t="s">
        <v>617</v>
      </c>
      <c r="F1332" s="61">
        <v>4</v>
      </c>
      <c r="G1332" s="235"/>
      <c r="H1332" s="236"/>
      <c r="I1332" s="237"/>
      <c r="J1332" s="237"/>
    </row>
    <row r="1333" spans="1:10" x14ac:dyDescent="0.25">
      <c r="A1333" s="274"/>
      <c r="B1333" s="344"/>
      <c r="C1333" s="342"/>
      <c r="D1333" s="55" t="s">
        <v>2</v>
      </c>
      <c r="E1333" s="53" t="s">
        <v>586</v>
      </c>
      <c r="F1333" s="61">
        <v>46</v>
      </c>
      <c r="G1333" s="235"/>
      <c r="H1333" s="236"/>
      <c r="I1333" s="237"/>
      <c r="J1333" s="237"/>
    </row>
    <row r="1334" spans="1:10" x14ac:dyDescent="0.25">
      <c r="A1334" s="274"/>
      <c r="B1334" s="344"/>
      <c r="C1334" s="342"/>
      <c r="D1334" s="55" t="s">
        <v>2</v>
      </c>
      <c r="E1334" s="53" t="s">
        <v>587</v>
      </c>
      <c r="F1334" s="61">
        <v>10</v>
      </c>
      <c r="G1334" s="235"/>
      <c r="H1334" s="236"/>
      <c r="I1334" s="237"/>
      <c r="J1334" s="237"/>
    </row>
    <row r="1335" spans="1:10" x14ac:dyDescent="0.25">
      <c r="A1335" s="273">
        <v>343</v>
      </c>
      <c r="B1335" s="343" t="s">
        <v>2</v>
      </c>
      <c r="C1335" s="341">
        <v>174</v>
      </c>
      <c r="D1335" s="55" t="s">
        <v>2</v>
      </c>
      <c r="E1335" s="53" t="s">
        <v>475</v>
      </c>
      <c r="F1335" s="61">
        <v>133</v>
      </c>
      <c r="G1335" s="220">
        <v>473</v>
      </c>
      <c r="H1335" s="222">
        <f>G1335*1.9/365</f>
        <v>2.4621917808219176</v>
      </c>
      <c r="I1335" s="224">
        <v>3</v>
      </c>
      <c r="J1335" s="224">
        <v>4</v>
      </c>
    </row>
    <row r="1336" spans="1:10" x14ac:dyDescent="0.25">
      <c r="A1336" s="274"/>
      <c r="B1336" s="344"/>
      <c r="C1336" s="342"/>
      <c r="D1336" s="55" t="s">
        <v>2</v>
      </c>
      <c r="E1336" s="53" t="s">
        <v>369</v>
      </c>
      <c r="F1336" s="61">
        <v>87</v>
      </c>
      <c r="G1336" s="235"/>
      <c r="H1336" s="236"/>
      <c r="I1336" s="237"/>
      <c r="J1336" s="237"/>
    </row>
    <row r="1337" spans="1:10" x14ac:dyDescent="0.25">
      <c r="A1337" s="274"/>
      <c r="B1337" s="344"/>
      <c r="C1337" s="342"/>
      <c r="D1337" s="55" t="s">
        <v>210</v>
      </c>
      <c r="E1337" s="53" t="s">
        <v>454</v>
      </c>
      <c r="F1337" s="61">
        <v>121</v>
      </c>
      <c r="G1337" s="235"/>
      <c r="H1337" s="236"/>
      <c r="I1337" s="237"/>
      <c r="J1337" s="237"/>
    </row>
    <row r="1338" spans="1:10" x14ac:dyDescent="0.25">
      <c r="A1338" s="274"/>
      <c r="B1338" s="344"/>
      <c r="C1338" s="342"/>
      <c r="D1338" s="55" t="s">
        <v>1</v>
      </c>
      <c r="E1338" s="53" t="s">
        <v>381</v>
      </c>
      <c r="F1338" s="61">
        <v>132</v>
      </c>
      <c r="G1338" s="235"/>
      <c r="H1338" s="223"/>
      <c r="I1338" s="237"/>
      <c r="J1338" s="237"/>
    </row>
    <row r="1339" spans="1:10" x14ac:dyDescent="0.25">
      <c r="A1339" s="273">
        <v>344</v>
      </c>
      <c r="B1339" s="228" t="s">
        <v>32</v>
      </c>
      <c r="C1339" s="238">
        <v>169</v>
      </c>
      <c r="D1339" s="55" t="s">
        <v>2</v>
      </c>
      <c r="E1339" s="53" t="s">
        <v>595</v>
      </c>
      <c r="F1339" s="61">
        <v>148</v>
      </c>
      <c r="G1339" s="220">
        <v>318</v>
      </c>
      <c r="H1339" s="222">
        <f>G1339*1.9/365</f>
        <v>1.6553424657534244</v>
      </c>
      <c r="I1339" s="224">
        <v>2</v>
      </c>
      <c r="J1339" s="224">
        <v>3</v>
      </c>
    </row>
    <row r="1340" spans="1:10" x14ac:dyDescent="0.25">
      <c r="A1340" s="274"/>
      <c r="B1340" s="233"/>
      <c r="C1340" s="239"/>
      <c r="D1340" s="55" t="s">
        <v>2</v>
      </c>
      <c r="E1340" s="53" t="s">
        <v>616</v>
      </c>
      <c r="F1340" s="61">
        <v>13</v>
      </c>
      <c r="G1340" s="235"/>
      <c r="H1340" s="236"/>
      <c r="I1340" s="237"/>
      <c r="J1340" s="237"/>
    </row>
    <row r="1341" spans="1:10" x14ac:dyDescent="0.25">
      <c r="A1341" s="274"/>
      <c r="B1341" s="233"/>
      <c r="C1341" s="239"/>
      <c r="D1341" s="55" t="s">
        <v>2</v>
      </c>
      <c r="E1341" s="53" t="s">
        <v>342</v>
      </c>
      <c r="F1341" s="61">
        <v>8</v>
      </c>
      <c r="G1341" s="235"/>
      <c r="H1341" s="236"/>
      <c r="I1341" s="237"/>
      <c r="J1341" s="237"/>
    </row>
    <row r="1342" spans="1:10" x14ac:dyDescent="0.25">
      <c r="A1342" s="274"/>
      <c r="B1342" s="233"/>
      <c r="C1342" s="239"/>
      <c r="D1342" s="55" t="s">
        <v>2</v>
      </c>
      <c r="E1342" s="53" t="s">
        <v>596</v>
      </c>
      <c r="F1342" s="61">
        <v>149</v>
      </c>
      <c r="G1342" s="235"/>
      <c r="H1342" s="236"/>
      <c r="I1342" s="237"/>
      <c r="J1342" s="237"/>
    </row>
    <row r="1343" spans="1:10" x14ac:dyDescent="0.25">
      <c r="A1343" s="273">
        <v>345</v>
      </c>
      <c r="B1343" s="228" t="s">
        <v>32</v>
      </c>
      <c r="C1343" s="238">
        <v>227</v>
      </c>
      <c r="D1343" s="55" t="s">
        <v>2</v>
      </c>
      <c r="E1343" s="53" t="s">
        <v>597</v>
      </c>
      <c r="F1343" s="61">
        <v>80</v>
      </c>
      <c r="G1343" s="220">
        <f>SUM(F1343:F1346)</f>
        <v>103</v>
      </c>
      <c r="H1343" s="222">
        <f>G1343*1.9/365</f>
        <v>0.53616438356164375</v>
      </c>
      <c r="I1343" s="224">
        <v>1</v>
      </c>
      <c r="J1343" s="224">
        <v>3</v>
      </c>
    </row>
    <row r="1344" spans="1:10" x14ac:dyDescent="0.25">
      <c r="A1344" s="274"/>
      <c r="B1344" s="233"/>
      <c r="C1344" s="239"/>
      <c r="D1344" s="55" t="s">
        <v>599</v>
      </c>
      <c r="E1344" s="53" t="s">
        <v>239</v>
      </c>
      <c r="F1344" s="61">
        <v>1</v>
      </c>
      <c r="G1344" s="235"/>
      <c r="H1344" s="236"/>
      <c r="I1344" s="237"/>
      <c r="J1344" s="237"/>
    </row>
    <row r="1345" spans="1:10" x14ac:dyDescent="0.25">
      <c r="A1345" s="274"/>
      <c r="B1345" s="233"/>
      <c r="C1345" s="239"/>
      <c r="D1345" s="55" t="s">
        <v>599</v>
      </c>
      <c r="E1345" s="53" t="s">
        <v>151</v>
      </c>
      <c r="F1345" s="61">
        <v>10</v>
      </c>
      <c r="G1345" s="235"/>
      <c r="H1345" s="236"/>
      <c r="I1345" s="237"/>
      <c r="J1345" s="237"/>
    </row>
    <row r="1346" spans="1:10" x14ac:dyDescent="0.25">
      <c r="A1346" s="274"/>
      <c r="B1346" s="233"/>
      <c r="C1346" s="239"/>
      <c r="D1346" s="55" t="s">
        <v>599</v>
      </c>
      <c r="E1346" s="53" t="s">
        <v>598</v>
      </c>
      <c r="F1346" s="61">
        <v>12</v>
      </c>
      <c r="G1346" s="235"/>
      <c r="H1346" s="223"/>
      <c r="I1346" s="237"/>
      <c r="J1346" s="237"/>
    </row>
    <row r="1347" spans="1:10" ht="16.5" x14ac:dyDescent="0.25">
      <c r="A1347" s="157">
        <v>346</v>
      </c>
      <c r="B1347" s="43" t="s">
        <v>530</v>
      </c>
      <c r="C1347" s="49" t="s">
        <v>555</v>
      </c>
      <c r="D1347" s="55" t="s">
        <v>530</v>
      </c>
      <c r="E1347" s="53" t="s">
        <v>555</v>
      </c>
      <c r="F1347" s="61">
        <v>21</v>
      </c>
      <c r="G1347" s="126">
        <v>21</v>
      </c>
      <c r="H1347" s="77">
        <f t="shared" ref="H1347" si="46">G1347*1.9/365</f>
        <v>0.10931506849315067</v>
      </c>
      <c r="I1347" s="106">
        <v>1</v>
      </c>
      <c r="J1347" s="106">
        <v>1</v>
      </c>
    </row>
    <row r="1348" spans="1:10" x14ac:dyDescent="0.25">
      <c r="A1348" s="273">
        <v>347</v>
      </c>
      <c r="B1348" s="228" t="s">
        <v>556</v>
      </c>
      <c r="C1348" s="226" t="s">
        <v>109</v>
      </c>
      <c r="D1348" s="55" t="s">
        <v>557</v>
      </c>
      <c r="E1348" s="53" t="s">
        <v>109</v>
      </c>
      <c r="F1348" s="61">
        <v>84</v>
      </c>
      <c r="G1348" s="258">
        <f>SUM(F1348,F1349,F1350,F1351,F1352,F1353)</f>
        <v>367</v>
      </c>
      <c r="H1348" s="222">
        <f>G1348*1.9/365</f>
        <v>1.9104109589041094</v>
      </c>
      <c r="I1348" s="224">
        <v>3</v>
      </c>
      <c r="J1348" s="224">
        <v>3</v>
      </c>
    </row>
    <row r="1349" spans="1:10" x14ac:dyDescent="0.25">
      <c r="A1349" s="274"/>
      <c r="B1349" s="233"/>
      <c r="C1349" s="234"/>
      <c r="D1349" s="55" t="s">
        <v>557</v>
      </c>
      <c r="E1349" s="53" t="s">
        <v>604</v>
      </c>
      <c r="F1349" s="61">
        <v>64</v>
      </c>
      <c r="G1349" s="259"/>
      <c r="H1349" s="236"/>
      <c r="I1349" s="237"/>
      <c r="J1349" s="237"/>
    </row>
    <row r="1350" spans="1:10" x14ac:dyDescent="0.25">
      <c r="A1350" s="274"/>
      <c r="B1350" s="233"/>
      <c r="C1350" s="234"/>
      <c r="D1350" s="55" t="s">
        <v>557</v>
      </c>
      <c r="E1350" s="53" t="s">
        <v>605</v>
      </c>
      <c r="F1350" s="61">
        <v>84</v>
      </c>
      <c r="G1350" s="259"/>
      <c r="H1350" s="236"/>
      <c r="I1350" s="237"/>
      <c r="J1350" s="237"/>
    </row>
    <row r="1351" spans="1:10" x14ac:dyDescent="0.25">
      <c r="A1351" s="274"/>
      <c r="B1351" s="233"/>
      <c r="C1351" s="234"/>
      <c r="D1351" s="55" t="s">
        <v>557</v>
      </c>
      <c r="E1351" s="53" t="s">
        <v>606</v>
      </c>
      <c r="F1351" s="61">
        <v>22</v>
      </c>
      <c r="G1351" s="259"/>
      <c r="H1351" s="236"/>
      <c r="I1351" s="237"/>
      <c r="J1351" s="237"/>
    </row>
    <row r="1352" spans="1:10" x14ac:dyDescent="0.25">
      <c r="A1352" s="274"/>
      <c r="B1352" s="233"/>
      <c r="C1352" s="234"/>
      <c r="D1352" s="55" t="s">
        <v>674</v>
      </c>
      <c r="E1352" s="53" t="s">
        <v>53</v>
      </c>
      <c r="F1352" s="61">
        <v>48</v>
      </c>
      <c r="G1352" s="259"/>
      <c r="H1352" s="236"/>
      <c r="I1352" s="237"/>
      <c r="J1352" s="237"/>
    </row>
    <row r="1353" spans="1:10" x14ac:dyDescent="0.25">
      <c r="A1353" s="275"/>
      <c r="B1353" s="229"/>
      <c r="C1353" s="227"/>
      <c r="D1353" s="55" t="s">
        <v>674</v>
      </c>
      <c r="E1353" s="53" t="s">
        <v>59</v>
      </c>
      <c r="F1353" s="61">
        <v>65</v>
      </c>
      <c r="G1353" s="260"/>
      <c r="H1353" s="223"/>
      <c r="I1353" s="225"/>
      <c r="J1353" s="225"/>
    </row>
    <row r="1354" spans="1:10" ht="16.5" x14ac:dyDescent="0.25">
      <c r="A1354" s="157">
        <v>348</v>
      </c>
      <c r="B1354" s="54" t="s">
        <v>557</v>
      </c>
      <c r="C1354" s="49" t="s">
        <v>90</v>
      </c>
      <c r="D1354" s="55" t="s">
        <v>557</v>
      </c>
      <c r="E1354" s="53" t="s">
        <v>90</v>
      </c>
      <c r="F1354" s="61">
        <v>71</v>
      </c>
      <c r="G1354" s="126">
        <v>71</v>
      </c>
      <c r="H1354" s="77">
        <f>G1354*1.9/365</f>
        <v>0.36958904109589041</v>
      </c>
      <c r="I1354" s="106">
        <v>1</v>
      </c>
      <c r="J1354" s="106">
        <v>1</v>
      </c>
    </row>
    <row r="1355" spans="1:10" x14ac:dyDescent="0.25">
      <c r="G1355" s="62"/>
      <c r="I1355" s="153"/>
      <c r="J1355" s="153"/>
    </row>
    <row r="1356" spans="1:10" x14ac:dyDescent="0.25">
      <c r="B1356" s="357"/>
      <c r="C1356" s="357"/>
      <c r="D1356" s="357"/>
      <c r="E1356" s="357"/>
      <c r="F1356" s="357"/>
      <c r="G1356" s="357"/>
      <c r="H1356" s="357"/>
      <c r="I1356" s="357"/>
      <c r="J1356" s="357"/>
    </row>
    <row r="1357" spans="1:10" ht="18.75" x14ac:dyDescent="0.3">
      <c r="B1357" s="358"/>
      <c r="C1357" s="7"/>
      <c r="D1357" s="359"/>
      <c r="E1357" s="360"/>
      <c r="F1357" s="361"/>
      <c r="G1357" s="362"/>
      <c r="H1357" s="363"/>
      <c r="I1357" s="364"/>
      <c r="J1357" s="365"/>
    </row>
    <row r="1358" spans="1:10" ht="16.5" x14ac:dyDescent="0.25">
      <c r="B1358" s="358"/>
      <c r="C1358" s="366"/>
      <c r="D1358" s="359"/>
      <c r="E1358" s="360"/>
      <c r="F1358" s="361"/>
      <c r="G1358" s="362"/>
      <c r="H1358" s="363"/>
      <c r="I1358" s="367"/>
      <c r="J1358" s="368"/>
    </row>
    <row r="1359" spans="1:10" ht="16.5" x14ac:dyDescent="0.25">
      <c r="B1359" s="358"/>
      <c r="C1359" s="366"/>
      <c r="D1359" s="359"/>
      <c r="E1359" s="360"/>
      <c r="F1359" s="361"/>
      <c r="G1359" s="362"/>
      <c r="H1359" s="363"/>
      <c r="I1359" s="367"/>
      <c r="J1359" s="368"/>
    </row>
    <row r="1360" spans="1:10" ht="16.5" x14ac:dyDescent="0.25">
      <c r="B1360" s="358"/>
      <c r="C1360" s="366"/>
      <c r="D1360" s="359"/>
      <c r="E1360" s="360"/>
      <c r="F1360" s="361"/>
      <c r="G1360" s="362"/>
      <c r="H1360" s="363"/>
      <c r="I1360" s="367"/>
      <c r="J1360" s="368"/>
    </row>
    <row r="1361" spans="2:10" ht="16.5" x14ac:dyDescent="0.25">
      <c r="B1361" s="358"/>
      <c r="C1361" s="366"/>
      <c r="D1361" s="359"/>
      <c r="E1361" s="360"/>
      <c r="F1361" s="361"/>
      <c r="G1361" s="362"/>
      <c r="H1361" s="363"/>
      <c r="I1361" s="367"/>
      <c r="J1361" s="368"/>
    </row>
    <row r="1366" spans="2:10" x14ac:dyDescent="0.25">
      <c r="J1366" s="69"/>
    </row>
    <row r="1367" spans="2:10" x14ac:dyDescent="0.25">
      <c r="J1367" s="69"/>
    </row>
    <row r="1368" spans="2:10" x14ac:dyDescent="0.25">
      <c r="J1368" s="69"/>
    </row>
    <row r="1369" spans="2:10" x14ac:dyDescent="0.25">
      <c r="J1369" s="69"/>
    </row>
    <row r="1370" spans="2:10" x14ac:dyDescent="0.25">
      <c r="J1370" s="69"/>
    </row>
    <row r="1371" spans="2:10" x14ac:dyDescent="0.25">
      <c r="J1371" s="69"/>
    </row>
    <row r="1372" spans="2:10" x14ac:dyDescent="0.25">
      <c r="J1372" s="69"/>
    </row>
    <row r="1373" spans="2:10" x14ac:dyDescent="0.25">
      <c r="J1373" s="69"/>
    </row>
    <row r="1374" spans="2:10" x14ac:dyDescent="0.25">
      <c r="J1374" s="69"/>
    </row>
    <row r="1375" spans="2:10" x14ac:dyDescent="0.25">
      <c r="J1375" s="69"/>
    </row>
    <row r="1376" spans="2:10" x14ac:dyDescent="0.25">
      <c r="J1376" s="69"/>
    </row>
    <row r="1377" spans="10:10" x14ac:dyDescent="0.25">
      <c r="J1377" s="69"/>
    </row>
    <row r="1378" spans="10:10" x14ac:dyDescent="0.25">
      <c r="J1378" s="69"/>
    </row>
    <row r="1379" spans="10:10" x14ac:dyDescent="0.25">
      <c r="J1379" s="69"/>
    </row>
    <row r="1380" spans="10:10" x14ac:dyDescent="0.25">
      <c r="J1380" s="69"/>
    </row>
    <row r="1381" spans="10:10" x14ac:dyDescent="0.25">
      <c r="J1381" s="69"/>
    </row>
    <row r="1382" spans="10:10" x14ac:dyDescent="0.25">
      <c r="J1382" s="69"/>
    </row>
    <row r="1383" spans="10:10" x14ac:dyDescent="0.25">
      <c r="J1383" s="69"/>
    </row>
    <row r="1384" spans="10:10" x14ac:dyDescent="0.25">
      <c r="J1384" s="69"/>
    </row>
    <row r="1385" spans="10:10" x14ac:dyDescent="0.25">
      <c r="J1385" s="69"/>
    </row>
    <row r="1386" spans="10:10" x14ac:dyDescent="0.25">
      <c r="J1386" s="69"/>
    </row>
    <row r="1387" spans="10:10" x14ac:dyDescent="0.25">
      <c r="J1387" s="69"/>
    </row>
    <row r="1388" spans="10:10" x14ac:dyDescent="0.25">
      <c r="J1388" s="69"/>
    </row>
    <row r="1389" spans="10:10" x14ac:dyDescent="0.25">
      <c r="J1389" s="69"/>
    </row>
    <row r="1390" spans="10:10" x14ac:dyDescent="0.25">
      <c r="J1390" s="69"/>
    </row>
    <row r="1391" spans="10:10" x14ac:dyDescent="0.25">
      <c r="J1391" s="69"/>
    </row>
    <row r="1392" spans="10:10" x14ac:dyDescent="0.25">
      <c r="J1392" s="69"/>
    </row>
    <row r="1393" spans="10:10" x14ac:dyDescent="0.25">
      <c r="J1393" s="69"/>
    </row>
    <row r="1394" spans="10:10" x14ac:dyDescent="0.25">
      <c r="J1394" s="69"/>
    </row>
    <row r="1395" spans="10:10" x14ac:dyDescent="0.25">
      <c r="J1395" s="69"/>
    </row>
    <row r="1396" spans="10:10" x14ac:dyDescent="0.25">
      <c r="J1396" s="69"/>
    </row>
    <row r="1397" spans="10:10" x14ac:dyDescent="0.25">
      <c r="J1397" s="69"/>
    </row>
    <row r="1398" spans="10:10" x14ac:dyDescent="0.25">
      <c r="J1398" s="69"/>
    </row>
    <row r="1399" spans="10:10" x14ac:dyDescent="0.25">
      <c r="J1399" s="69"/>
    </row>
    <row r="1400" spans="10:10" x14ac:dyDescent="0.25">
      <c r="J1400" s="69"/>
    </row>
    <row r="1401" spans="10:10" x14ac:dyDescent="0.25">
      <c r="J1401" s="69"/>
    </row>
    <row r="1402" spans="10:10" x14ac:dyDescent="0.25">
      <c r="J1402" s="69"/>
    </row>
    <row r="1403" spans="10:10" x14ac:dyDescent="0.25">
      <c r="J1403" s="69"/>
    </row>
    <row r="1404" spans="10:10" x14ac:dyDescent="0.25">
      <c r="J1404" s="69"/>
    </row>
    <row r="1405" spans="10:10" x14ac:dyDescent="0.25">
      <c r="J1405" s="69"/>
    </row>
    <row r="1406" spans="10:10" x14ac:dyDescent="0.25">
      <c r="J1406" s="69"/>
    </row>
    <row r="1407" spans="10:10" x14ac:dyDescent="0.25">
      <c r="J1407" s="69"/>
    </row>
    <row r="1408" spans="10:10" x14ac:dyDescent="0.25">
      <c r="J1408" s="69"/>
    </row>
    <row r="1409" spans="10:10" x14ac:dyDescent="0.25">
      <c r="J1409" s="69"/>
    </row>
    <row r="1410" spans="10:10" x14ac:dyDescent="0.25">
      <c r="J1410" s="69"/>
    </row>
    <row r="1411" spans="10:10" x14ac:dyDescent="0.25">
      <c r="J1411" s="69"/>
    </row>
    <row r="1412" spans="10:10" x14ac:dyDescent="0.25">
      <c r="J1412" s="69"/>
    </row>
    <row r="1413" spans="10:10" x14ac:dyDescent="0.25">
      <c r="J1413" s="69"/>
    </row>
    <row r="1414" spans="10:10" x14ac:dyDescent="0.25">
      <c r="J1414" s="69"/>
    </row>
    <row r="1415" spans="10:10" x14ac:dyDescent="0.25">
      <c r="J1415" s="69"/>
    </row>
    <row r="1416" spans="10:10" x14ac:dyDescent="0.25">
      <c r="J1416" s="69"/>
    </row>
    <row r="1417" spans="10:10" x14ac:dyDescent="0.25">
      <c r="J1417" s="69"/>
    </row>
    <row r="1418" spans="10:10" x14ac:dyDescent="0.25">
      <c r="J1418" s="69"/>
    </row>
    <row r="1419" spans="10:10" x14ac:dyDescent="0.25">
      <c r="J1419" s="69"/>
    </row>
    <row r="1420" spans="10:10" x14ac:dyDescent="0.25">
      <c r="J1420" s="69"/>
    </row>
    <row r="1421" spans="10:10" x14ac:dyDescent="0.25">
      <c r="J1421" s="69"/>
    </row>
    <row r="1422" spans="10:10" x14ac:dyDescent="0.25">
      <c r="J1422" s="69"/>
    </row>
    <row r="1423" spans="10:10" x14ac:dyDescent="0.25">
      <c r="J1423" s="69"/>
    </row>
    <row r="1424" spans="10:10" x14ac:dyDescent="0.25">
      <c r="J1424" s="69"/>
    </row>
    <row r="1425" spans="10:10" x14ac:dyDescent="0.25">
      <c r="J1425" s="69"/>
    </row>
    <row r="1426" spans="10:10" x14ac:dyDescent="0.25">
      <c r="J1426" s="69"/>
    </row>
    <row r="1427" spans="10:10" x14ac:dyDescent="0.25">
      <c r="J1427" s="69"/>
    </row>
    <row r="1428" spans="10:10" x14ac:dyDescent="0.25">
      <c r="J1428" s="69"/>
    </row>
    <row r="1429" spans="10:10" x14ac:dyDescent="0.25">
      <c r="J1429" s="69"/>
    </row>
    <row r="1430" spans="10:10" x14ac:dyDescent="0.25">
      <c r="J1430" s="69"/>
    </row>
    <row r="1431" spans="10:10" x14ac:dyDescent="0.25">
      <c r="J1431" s="69"/>
    </row>
    <row r="1432" spans="10:10" x14ac:dyDescent="0.25">
      <c r="J1432" s="69"/>
    </row>
    <row r="1433" spans="10:10" x14ac:dyDescent="0.25">
      <c r="J1433" s="69"/>
    </row>
    <row r="1434" spans="10:10" x14ac:dyDescent="0.25">
      <c r="J1434" s="69"/>
    </row>
    <row r="1435" spans="10:10" x14ac:dyDescent="0.25">
      <c r="J1435" s="69"/>
    </row>
    <row r="1436" spans="10:10" x14ac:dyDescent="0.25">
      <c r="J1436" s="69"/>
    </row>
    <row r="1437" spans="10:10" x14ac:dyDescent="0.25">
      <c r="J1437" s="69"/>
    </row>
    <row r="1438" spans="10:10" x14ac:dyDescent="0.25">
      <c r="J1438" s="69"/>
    </row>
    <row r="1439" spans="10:10" x14ac:dyDescent="0.25">
      <c r="J1439" s="69"/>
    </row>
  </sheetData>
  <autoFilter ref="A4:J1355">
    <filterColumn colId="1" showButton="0"/>
    <filterColumn colId="3" showButton="0"/>
  </autoFilter>
  <mergeCells count="1699">
    <mergeCell ref="A108:A110"/>
    <mergeCell ref="B108:B110"/>
    <mergeCell ref="C108:C110"/>
    <mergeCell ref="J108:J110"/>
    <mergeCell ref="I108:I110"/>
    <mergeCell ref="H108:H110"/>
    <mergeCell ref="G108:G110"/>
    <mergeCell ref="B1245:B1247"/>
    <mergeCell ref="C1245:C1247"/>
    <mergeCell ref="G1245:G1247"/>
    <mergeCell ref="H1245:H1247"/>
    <mergeCell ref="I1245:I1247"/>
    <mergeCell ref="J1245:J1247"/>
    <mergeCell ref="G715:G716"/>
    <mergeCell ref="H715:H716"/>
    <mergeCell ref="I715:I716"/>
    <mergeCell ref="J715:J716"/>
    <mergeCell ref="B715:B716"/>
    <mergeCell ref="C715:C716"/>
    <mergeCell ref="A715:A716"/>
    <mergeCell ref="J249:J251"/>
    <mergeCell ref="I249:I251"/>
    <mergeCell ref="H249:H251"/>
    <mergeCell ref="G249:G251"/>
    <mergeCell ref="C831:C833"/>
    <mergeCell ref="A334:A340"/>
    <mergeCell ref="A331:A332"/>
    <mergeCell ref="A642:A650"/>
    <mergeCell ref="A639:A641"/>
    <mergeCell ref="A795:A803"/>
    <mergeCell ref="A804:A805"/>
    <mergeCell ref="A765:A767"/>
    <mergeCell ref="B1252:B1260"/>
    <mergeCell ref="C1252:C1260"/>
    <mergeCell ref="A1252:A1260"/>
    <mergeCell ref="J1252:J1260"/>
    <mergeCell ref="C869:C877"/>
    <mergeCell ref="C914:C919"/>
    <mergeCell ref="B823:B825"/>
    <mergeCell ref="C878:C888"/>
    <mergeCell ref="B869:B877"/>
    <mergeCell ref="B878:B888"/>
    <mergeCell ref="B889:B898"/>
    <mergeCell ref="C889:C898"/>
    <mergeCell ref="B900:B901"/>
    <mergeCell ref="C900:C901"/>
    <mergeCell ref="A772:A775"/>
    <mergeCell ref="C836:C838"/>
    <mergeCell ref="B836:B838"/>
    <mergeCell ref="A889:A898"/>
    <mergeCell ref="A878:A888"/>
    <mergeCell ref="B806:B807"/>
    <mergeCell ref="C806:C807"/>
    <mergeCell ref="A806:A807"/>
    <mergeCell ref="G806:G807"/>
    <mergeCell ref="H806:H807"/>
    <mergeCell ref="I806:I807"/>
    <mergeCell ref="J806:J807"/>
    <mergeCell ref="G831:G833"/>
    <mergeCell ref="H831:H833"/>
    <mergeCell ref="I831:I833"/>
    <mergeCell ref="J831:J833"/>
    <mergeCell ref="B831:B833"/>
    <mergeCell ref="A831:A833"/>
    <mergeCell ref="G243:G248"/>
    <mergeCell ref="J238:J242"/>
    <mergeCell ref="I238:I242"/>
    <mergeCell ref="H238:H242"/>
    <mergeCell ref="G238:G242"/>
    <mergeCell ref="J234:J236"/>
    <mergeCell ref="I234:I236"/>
    <mergeCell ref="H234:H236"/>
    <mergeCell ref="G234:G236"/>
    <mergeCell ref="A742:A750"/>
    <mergeCell ref="B723:B724"/>
    <mergeCell ref="C723:C724"/>
    <mergeCell ref="C725:C727"/>
    <mergeCell ref="B725:B727"/>
    <mergeCell ref="A735:A741"/>
    <mergeCell ref="C742:C750"/>
    <mergeCell ref="B742:B750"/>
    <mergeCell ref="B522:B523"/>
    <mergeCell ref="C551:C552"/>
    <mergeCell ref="B551:B552"/>
    <mergeCell ref="C543:C550"/>
    <mergeCell ref="B543:B550"/>
    <mergeCell ref="C537:C542"/>
    <mergeCell ref="C534:C536"/>
    <mergeCell ref="J255:J259"/>
    <mergeCell ref="I255:I259"/>
    <mergeCell ref="H255:H259"/>
    <mergeCell ref="G255:G259"/>
    <mergeCell ref="A728:A731"/>
    <mergeCell ref="A720:A722"/>
    <mergeCell ref="B720:B722"/>
    <mergeCell ref="B534:B536"/>
    <mergeCell ref="I158:I161"/>
    <mergeCell ref="I152:I157"/>
    <mergeCell ref="I148:I151"/>
    <mergeCell ref="I146:I147"/>
    <mergeCell ref="I141:I143"/>
    <mergeCell ref="J213:J224"/>
    <mergeCell ref="I213:I224"/>
    <mergeCell ref="H213:H224"/>
    <mergeCell ref="G213:G224"/>
    <mergeCell ref="J252:J254"/>
    <mergeCell ref="I252:I254"/>
    <mergeCell ref="H252:H254"/>
    <mergeCell ref="G252:G254"/>
    <mergeCell ref="J203:J209"/>
    <mergeCell ref="I203:I209"/>
    <mergeCell ref="H203:H209"/>
    <mergeCell ref="G203:G209"/>
    <mergeCell ref="J201:J202"/>
    <mergeCell ref="I201:I202"/>
    <mergeCell ref="H201:H202"/>
    <mergeCell ref="G201:G202"/>
    <mergeCell ref="I168:I175"/>
    <mergeCell ref="H168:H175"/>
    <mergeCell ref="G168:G175"/>
    <mergeCell ref="J231:J233"/>
    <mergeCell ref="J243:J248"/>
    <mergeCell ref="I243:I248"/>
    <mergeCell ref="H243:H248"/>
    <mergeCell ref="I231:I233"/>
    <mergeCell ref="H231:H233"/>
    <mergeCell ref="G231:G233"/>
    <mergeCell ref="J225:J230"/>
    <mergeCell ref="I225:I230"/>
    <mergeCell ref="H225:H230"/>
    <mergeCell ref="G225:G230"/>
    <mergeCell ref="J210:J212"/>
    <mergeCell ref="I210:I212"/>
    <mergeCell ref="H210:H212"/>
    <mergeCell ref="G210:G212"/>
    <mergeCell ref="J168:J175"/>
    <mergeCell ref="J197:J200"/>
    <mergeCell ref="I197:I200"/>
    <mergeCell ref="H197:H200"/>
    <mergeCell ref="G197:G200"/>
    <mergeCell ref="J191:J196"/>
    <mergeCell ref="I191:I196"/>
    <mergeCell ref="H191:H196"/>
    <mergeCell ref="G191:G196"/>
    <mergeCell ref="J188:J189"/>
    <mergeCell ref="I188:I189"/>
    <mergeCell ref="H188:H189"/>
    <mergeCell ref="G188:G189"/>
    <mergeCell ref="J184:J187"/>
    <mergeCell ref="I184:I187"/>
    <mergeCell ref="H184:H187"/>
    <mergeCell ref="G184:G187"/>
    <mergeCell ref="J177:J183"/>
    <mergeCell ref="I177:I183"/>
    <mergeCell ref="H177:H183"/>
    <mergeCell ref="G177:G183"/>
    <mergeCell ref="J166:J167"/>
    <mergeCell ref="I166:I167"/>
    <mergeCell ref="H166:H167"/>
    <mergeCell ref="G166:G167"/>
    <mergeCell ref="I162:I165"/>
    <mergeCell ref="J162:J165"/>
    <mergeCell ref="H162:H165"/>
    <mergeCell ref="G162:G165"/>
    <mergeCell ref="I99:I107"/>
    <mergeCell ref="H127:H128"/>
    <mergeCell ref="G127:G128"/>
    <mergeCell ref="J124:J125"/>
    <mergeCell ref="H124:H125"/>
    <mergeCell ref="G124:G125"/>
    <mergeCell ref="J158:J161"/>
    <mergeCell ref="H158:H161"/>
    <mergeCell ref="G158:G161"/>
    <mergeCell ref="J152:J157"/>
    <mergeCell ref="H152:H157"/>
    <mergeCell ref="G152:G157"/>
    <mergeCell ref="J148:J151"/>
    <mergeCell ref="H148:H151"/>
    <mergeCell ref="G148:G151"/>
    <mergeCell ref="I137:I140"/>
    <mergeCell ref="H132:H136"/>
    <mergeCell ref="G132:G136"/>
    <mergeCell ref="J129:J131"/>
    <mergeCell ref="H129:H131"/>
    <mergeCell ref="G129:G131"/>
    <mergeCell ref="G144:G145"/>
    <mergeCell ref="G113:G119"/>
    <mergeCell ref="J111:J112"/>
    <mergeCell ref="I124:I125"/>
    <mergeCell ref="J137:J140"/>
    <mergeCell ref="H137:H140"/>
    <mergeCell ref="G137:G140"/>
    <mergeCell ref="J132:J136"/>
    <mergeCell ref="I82:I84"/>
    <mergeCell ref="I79:I81"/>
    <mergeCell ref="I76:I78"/>
    <mergeCell ref="I70:I74"/>
    <mergeCell ref="I65:I69"/>
    <mergeCell ref="I89:I98"/>
    <mergeCell ref="I85:I88"/>
    <mergeCell ref="J120:J123"/>
    <mergeCell ref="H120:H123"/>
    <mergeCell ref="J113:J119"/>
    <mergeCell ref="H113:H119"/>
    <mergeCell ref="G120:G123"/>
    <mergeCell ref="I120:I123"/>
    <mergeCell ref="I113:I119"/>
    <mergeCell ref="I111:I112"/>
    <mergeCell ref="H111:H112"/>
    <mergeCell ref="J146:J147"/>
    <mergeCell ref="H146:H147"/>
    <mergeCell ref="G146:G147"/>
    <mergeCell ref="J141:J143"/>
    <mergeCell ref="H141:H143"/>
    <mergeCell ref="G141:G143"/>
    <mergeCell ref="J99:J107"/>
    <mergeCell ref="J89:J98"/>
    <mergeCell ref="J85:J88"/>
    <mergeCell ref="H82:H84"/>
    <mergeCell ref="H85:H88"/>
    <mergeCell ref="G70:G74"/>
    <mergeCell ref="G65:G69"/>
    <mergeCell ref="J127:J128"/>
    <mergeCell ref="J144:J145"/>
    <mergeCell ref="I144:I145"/>
    <mergeCell ref="H144:H145"/>
    <mergeCell ref="J82:J84"/>
    <mergeCell ref="J79:J81"/>
    <mergeCell ref="J76:J78"/>
    <mergeCell ref="J70:J74"/>
    <mergeCell ref="J65:J69"/>
    <mergeCell ref="G111:G112"/>
    <mergeCell ref="G89:G98"/>
    <mergeCell ref="G85:G88"/>
    <mergeCell ref="G82:G84"/>
    <mergeCell ref="G79:G81"/>
    <mergeCell ref="H89:H98"/>
    <mergeCell ref="H99:H107"/>
    <mergeCell ref="I132:I136"/>
    <mergeCell ref="I129:I131"/>
    <mergeCell ref="I127:I128"/>
    <mergeCell ref="J33:J37"/>
    <mergeCell ref="J23:J32"/>
    <mergeCell ref="J20:J22"/>
    <mergeCell ref="J15:J19"/>
    <mergeCell ref="J13:J14"/>
    <mergeCell ref="J9:J12"/>
    <mergeCell ref="J5:J8"/>
    <mergeCell ref="J61:J64"/>
    <mergeCell ref="J59:J60"/>
    <mergeCell ref="J55:J58"/>
    <mergeCell ref="J53:J54"/>
    <mergeCell ref="J46:J52"/>
    <mergeCell ref="J43:J45"/>
    <mergeCell ref="J38:J42"/>
    <mergeCell ref="I33:I37"/>
    <mergeCell ref="I23:I32"/>
    <mergeCell ref="I20:I22"/>
    <mergeCell ref="I15:I19"/>
    <mergeCell ref="I13:I14"/>
    <mergeCell ref="I9:I12"/>
    <mergeCell ref="I5:I8"/>
    <mergeCell ref="I59:I60"/>
    <mergeCell ref="I55:I58"/>
    <mergeCell ref="I53:I54"/>
    <mergeCell ref="I46:I52"/>
    <mergeCell ref="I43:I45"/>
    <mergeCell ref="I38:I42"/>
    <mergeCell ref="I61:I64"/>
    <mergeCell ref="G61:G64"/>
    <mergeCell ref="B177:B183"/>
    <mergeCell ref="C177:C183"/>
    <mergeCell ref="B184:B187"/>
    <mergeCell ref="C184:C187"/>
    <mergeCell ref="B188:B189"/>
    <mergeCell ref="C188:C189"/>
    <mergeCell ref="B166:B167"/>
    <mergeCell ref="C166:C167"/>
    <mergeCell ref="B168:B175"/>
    <mergeCell ref="C168:C175"/>
    <mergeCell ref="C162:C165"/>
    <mergeCell ref="B162:B165"/>
    <mergeCell ref="H5:H8"/>
    <mergeCell ref="H9:H12"/>
    <mergeCell ref="H13:H14"/>
    <mergeCell ref="G9:G12"/>
    <mergeCell ref="G5:G8"/>
    <mergeCell ref="G13:G14"/>
    <mergeCell ref="G43:G45"/>
    <mergeCell ref="G38:G42"/>
    <mergeCell ref="G33:G37"/>
    <mergeCell ref="G23:G32"/>
    <mergeCell ref="G20:G22"/>
    <mergeCell ref="G15:G19"/>
    <mergeCell ref="H61:H64"/>
    <mergeCell ref="H65:H69"/>
    <mergeCell ref="H70:H74"/>
    <mergeCell ref="H76:H78"/>
    <mergeCell ref="H79:H81"/>
    <mergeCell ref="H59:H60"/>
    <mergeCell ref="H55:H58"/>
    <mergeCell ref="H53:H54"/>
    <mergeCell ref="H46:H52"/>
    <mergeCell ref="H43:H45"/>
    <mergeCell ref="H38:H42"/>
    <mergeCell ref="H33:H37"/>
    <mergeCell ref="H23:H32"/>
    <mergeCell ref="H20:H22"/>
    <mergeCell ref="H15:H19"/>
    <mergeCell ref="G59:G60"/>
    <mergeCell ref="G55:G58"/>
    <mergeCell ref="G53:G54"/>
    <mergeCell ref="G46:G52"/>
    <mergeCell ref="G76:G78"/>
    <mergeCell ref="G99:G107"/>
    <mergeCell ref="C1343:C1346"/>
    <mergeCell ref="B1343:B1346"/>
    <mergeCell ref="B1067:B1071"/>
    <mergeCell ref="C846:C849"/>
    <mergeCell ref="C851:C855"/>
    <mergeCell ref="B851:B855"/>
    <mergeCell ref="B762:B763"/>
    <mergeCell ref="B1038:B1040"/>
    <mergeCell ref="C658:C663"/>
    <mergeCell ref="B658:B663"/>
    <mergeCell ref="B664:B666"/>
    <mergeCell ref="C664:C666"/>
    <mergeCell ref="B639:B641"/>
    <mergeCell ref="C639:C641"/>
    <mergeCell ref="B795:B803"/>
    <mergeCell ref="C795:C803"/>
    <mergeCell ref="B804:B805"/>
    <mergeCell ref="C804:C805"/>
    <mergeCell ref="A1348:A1353"/>
    <mergeCell ref="C1348:C1353"/>
    <mergeCell ref="B1348:B1353"/>
    <mergeCell ref="C1107:C1112"/>
    <mergeCell ref="B1107:B1112"/>
    <mergeCell ref="A1107:A1112"/>
    <mergeCell ref="C1102:C1106"/>
    <mergeCell ref="B1102:B1106"/>
    <mergeCell ref="A1102:A1106"/>
    <mergeCell ref="A705:A707"/>
    <mergeCell ref="C1339:C1342"/>
    <mergeCell ref="B1339:B1342"/>
    <mergeCell ref="A1339:A1342"/>
    <mergeCell ref="C1335:C1338"/>
    <mergeCell ref="B1335:B1338"/>
    <mergeCell ref="A1335:A1338"/>
    <mergeCell ref="A1329:A1334"/>
    <mergeCell ref="C1329:C1334"/>
    <mergeCell ref="B1329:B1334"/>
    <mergeCell ref="C1311:C1326"/>
    <mergeCell ref="A1311:A1326"/>
    <mergeCell ref="B1311:B1326"/>
    <mergeCell ref="B1073:B1078"/>
    <mergeCell ref="C1073:C1078"/>
    <mergeCell ref="A1050:A1066"/>
    <mergeCell ref="B1050:B1066"/>
    <mergeCell ref="C1050:C1066"/>
    <mergeCell ref="A1067:A1071"/>
    <mergeCell ref="A1343:A1346"/>
    <mergeCell ref="A1017:A1021"/>
    <mergeCell ref="C1030:C1037"/>
    <mergeCell ref="B1030:B1037"/>
    <mergeCell ref="A1175:A1179"/>
    <mergeCell ref="A1038:A1040"/>
    <mergeCell ref="A488:A489"/>
    <mergeCell ref="B488:B489"/>
    <mergeCell ref="C488:C489"/>
    <mergeCell ref="C491:C492"/>
    <mergeCell ref="B491:B492"/>
    <mergeCell ref="A491:A492"/>
    <mergeCell ref="C651:C655"/>
    <mergeCell ref="B651:B655"/>
    <mergeCell ref="A651:A655"/>
    <mergeCell ref="C561:C563"/>
    <mergeCell ref="B561:B563"/>
    <mergeCell ref="C568:C572"/>
    <mergeCell ref="B568:B572"/>
    <mergeCell ref="C565:C567"/>
    <mergeCell ref="B565:B567"/>
    <mergeCell ref="B580:B585"/>
    <mergeCell ref="C495:C499"/>
    <mergeCell ref="A520:A521"/>
    <mergeCell ref="A1084:A1087"/>
    <mergeCell ref="B495:B499"/>
    <mergeCell ref="C631:C634"/>
    <mergeCell ref="B631:B634"/>
    <mergeCell ref="C624:C626"/>
    <mergeCell ref="B624:B626"/>
    <mergeCell ref="A768:A771"/>
    <mergeCell ref="B765:B767"/>
    <mergeCell ref="C765:C767"/>
    <mergeCell ref="C788:C794"/>
    <mergeCell ref="C762:C763"/>
    <mergeCell ref="A759:A761"/>
    <mergeCell ref="C1067:C1071"/>
    <mergeCell ref="C1014:C1016"/>
    <mergeCell ref="A1022:A1029"/>
    <mergeCell ref="B1022:B1029"/>
    <mergeCell ref="A1030:A1037"/>
    <mergeCell ref="B772:B775"/>
    <mergeCell ref="C772:C775"/>
    <mergeCell ref="B1113:B1121"/>
    <mergeCell ref="A1113:A1121"/>
    <mergeCell ref="C1122:C1133"/>
    <mergeCell ref="C1001:C1013"/>
    <mergeCell ref="C985:C989"/>
    <mergeCell ref="C990:C998"/>
    <mergeCell ref="C999:C1000"/>
    <mergeCell ref="C968:C975"/>
    <mergeCell ref="C976:C979"/>
    <mergeCell ref="C929:C931"/>
    <mergeCell ref="C980:C984"/>
    <mergeCell ref="C920:C928"/>
    <mergeCell ref="C1041:C1048"/>
    <mergeCell ref="B1041:B1048"/>
    <mergeCell ref="A1073:A1078"/>
    <mergeCell ref="C1022:C1029"/>
    <mergeCell ref="C1017:C1021"/>
    <mergeCell ref="B1017:B1021"/>
    <mergeCell ref="A929:A931"/>
    <mergeCell ref="C945:C955"/>
    <mergeCell ref="B920:B928"/>
    <mergeCell ref="C1038:C1040"/>
    <mergeCell ref="A826:A830"/>
    <mergeCell ref="C823:C825"/>
    <mergeCell ref="A788:A794"/>
    <mergeCell ref="A823:A825"/>
    <mergeCell ref="B759:B761"/>
    <mergeCell ref="A723:A724"/>
    <mergeCell ref="C956:C967"/>
    <mergeCell ref="A869:A877"/>
    <mergeCell ref="C903:C905"/>
    <mergeCell ref="A846:A849"/>
    <mergeCell ref="B846:B849"/>
    <mergeCell ref="C843:C845"/>
    <mergeCell ref="B843:B845"/>
    <mergeCell ref="A843:A845"/>
    <mergeCell ref="A856:A857"/>
    <mergeCell ref="C856:C857"/>
    <mergeCell ref="B856:B857"/>
    <mergeCell ref="A851:A855"/>
    <mergeCell ref="A914:A919"/>
    <mergeCell ref="C826:C830"/>
    <mergeCell ref="C786:C787"/>
    <mergeCell ref="B786:B787"/>
    <mergeCell ref="C735:C741"/>
    <mergeCell ref="B728:B731"/>
    <mergeCell ref="C728:C731"/>
    <mergeCell ref="B735:B741"/>
    <mergeCell ref="A1218:A1219"/>
    <mergeCell ref="B985:B989"/>
    <mergeCell ref="B990:B998"/>
    <mergeCell ref="B907:B911"/>
    <mergeCell ref="B912:B913"/>
    <mergeCell ref="B914:B919"/>
    <mergeCell ref="A684:A685"/>
    <mergeCell ref="A903:A905"/>
    <mergeCell ref="A817:A822"/>
    <mergeCell ref="A810:A816"/>
    <mergeCell ref="A900:A901"/>
    <mergeCell ref="A786:A787"/>
    <mergeCell ref="A780:A783"/>
    <mergeCell ref="A920:A928"/>
    <mergeCell ref="A907:A911"/>
    <mergeCell ref="A912:A913"/>
    <mergeCell ref="B817:B822"/>
    <mergeCell ref="A709:A714"/>
    <mergeCell ref="A836:A838"/>
    <mergeCell ref="A753:A754"/>
    <mergeCell ref="A725:A727"/>
    <mergeCell ref="A762:A763"/>
    <mergeCell ref="B903:B905"/>
    <mergeCell ref="B1194:B1202"/>
    <mergeCell ref="B753:B754"/>
    <mergeCell ref="B709:B714"/>
    <mergeCell ref="B780:B783"/>
    <mergeCell ref="A717:A719"/>
    <mergeCell ref="B717:B719"/>
    <mergeCell ref="B826:B830"/>
    <mergeCell ref="A1122:A1133"/>
    <mergeCell ref="B1122:B1133"/>
    <mergeCell ref="A1228:A1230"/>
    <mergeCell ref="A1014:A1016"/>
    <mergeCell ref="B1014:B1016"/>
    <mergeCell ref="B1211:B1215"/>
    <mergeCell ref="A1001:A1013"/>
    <mergeCell ref="A985:A989"/>
    <mergeCell ref="A990:A998"/>
    <mergeCell ref="A999:A1000"/>
    <mergeCell ref="A968:A975"/>
    <mergeCell ref="A976:A979"/>
    <mergeCell ref="A980:A984"/>
    <mergeCell ref="A932:A942"/>
    <mergeCell ref="A956:A967"/>
    <mergeCell ref="B999:B1000"/>
    <mergeCell ref="B968:B975"/>
    <mergeCell ref="B976:B979"/>
    <mergeCell ref="A1189:A1190"/>
    <mergeCell ref="B1189:B1190"/>
    <mergeCell ref="B1191:B1193"/>
    <mergeCell ref="A1191:A1193"/>
    <mergeCell ref="A1182:A1183"/>
    <mergeCell ref="B1182:B1183"/>
    <mergeCell ref="B1184:B1185"/>
    <mergeCell ref="A1184:A1185"/>
    <mergeCell ref="A1134:A1140"/>
    <mergeCell ref="A1141:A1154"/>
    <mergeCell ref="B1141:B1154"/>
    <mergeCell ref="A1041:A1048"/>
    <mergeCell ref="A1090:A1101"/>
    <mergeCell ref="B980:B984"/>
    <mergeCell ref="B932:B942"/>
    <mergeCell ref="B956:B967"/>
    <mergeCell ref="C1231:C1235"/>
    <mergeCell ref="C1228:C1230"/>
    <mergeCell ref="C1220:C1227"/>
    <mergeCell ref="B1218:B1219"/>
    <mergeCell ref="C1218:C1219"/>
    <mergeCell ref="C1203:C1210"/>
    <mergeCell ref="C1211:C1215"/>
    <mergeCell ref="C1191:C1193"/>
    <mergeCell ref="C1189:C1190"/>
    <mergeCell ref="B1001:B1013"/>
    <mergeCell ref="B1231:B1235"/>
    <mergeCell ref="B1228:B1230"/>
    <mergeCell ref="B1220:B1227"/>
    <mergeCell ref="B1203:B1210"/>
    <mergeCell ref="C932:C942"/>
    <mergeCell ref="C943:C944"/>
    <mergeCell ref="C907:C911"/>
    <mergeCell ref="C912:C913"/>
    <mergeCell ref="C1134:C1140"/>
    <mergeCell ref="B1134:B1140"/>
    <mergeCell ref="C1141:C1154"/>
    <mergeCell ref="B1175:B1179"/>
    <mergeCell ref="C1175:C1179"/>
    <mergeCell ref="B929:B931"/>
    <mergeCell ref="C1090:C1101"/>
    <mergeCell ref="B1090:B1101"/>
    <mergeCell ref="C1084:C1087"/>
    <mergeCell ref="B1084:B1087"/>
    <mergeCell ref="C1194:C1202"/>
    <mergeCell ref="B1180:B1181"/>
    <mergeCell ref="C1180:C1181"/>
    <mergeCell ref="C1113:C1121"/>
    <mergeCell ref="C720:C722"/>
    <mergeCell ref="C817:C822"/>
    <mergeCell ref="C709:C714"/>
    <mergeCell ref="C580:C585"/>
    <mergeCell ref="B788:B794"/>
    <mergeCell ref="C768:C771"/>
    <mergeCell ref="B768:B771"/>
    <mergeCell ref="C635:C636"/>
    <mergeCell ref="C620:C622"/>
    <mergeCell ref="B620:B622"/>
    <mergeCell ref="C555:C557"/>
    <mergeCell ref="B555:B557"/>
    <mergeCell ref="C558:C559"/>
    <mergeCell ref="B558:B559"/>
    <mergeCell ref="C753:C754"/>
    <mergeCell ref="C717:C719"/>
    <mergeCell ref="C759:C761"/>
    <mergeCell ref="B810:B816"/>
    <mergeCell ref="C780:C783"/>
    <mergeCell ref="C810:C816"/>
    <mergeCell ref="B53:B54"/>
    <mergeCell ref="C70:C74"/>
    <mergeCell ref="B70:B74"/>
    <mergeCell ref="C65:C69"/>
    <mergeCell ref="B65:B69"/>
    <mergeCell ref="B158:B161"/>
    <mergeCell ref="C158:C161"/>
    <mergeCell ref="C152:C157"/>
    <mergeCell ref="B152:B157"/>
    <mergeCell ref="C129:C131"/>
    <mergeCell ref="B129:B131"/>
    <mergeCell ref="C148:C151"/>
    <mergeCell ref="B148:B151"/>
    <mergeCell ref="C146:C147"/>
    <mergeCell ref="B146:B147"/>
    <mergeCell ref="C141:C143"/>
    <mergeCell ref="B141:B143"/>
    <mergeCell ref="C137:C140"/>
    <mergeCell ref="B137:B140"/>
    <mergeCell ref="C132:C136"/>
    <mergeCell ref="B132:B136"/>
    <mergeCell ref="C203:C209"/>
    <mergeCell ref="B203:B209"/>
    <mergeCell ref="B4:C4"/>
    <mergeCell ref="D4:E4"/>
    <mergeCell ref="B201:B202"/>
    <mergeCell ref="B197:B200"/>
    <mergeCell ref="C197:C200"/>
    <mergeCell ref="A15:A19"/>
    <mergeCell ref="C127:C128"/>
    <mergeCell ref="B127:B128"/>
    <mergeCell ref="C124:C125"/>
    <mergeCell ref="B124:B125"/>
    <mergeCell ref="C120:C123"/>
    <mergeCell ref="B120:B123"/>
    <mergeCell ref="C113:C119"/>
    <mergeCell ref="B113:B119"/>
    <mergeCell ref="C111:C112"/>
    <mergeCell ref="B111:B112"/>
    <mergeCell ref="C76:C78"/>
    <mergeCell ref="B76:B78"/>
    <mergeCell ref="C89:C98"/>
    <mergeCell ref="B89:B98"/>
    <mergeCell ref="B99:B107"/>
    <mergeCell ref="C99:C107"/>
    <mergeCell ref="C85:C88"/>
    <mergeCell ref="B85:B88"/>
    <mergeCell ref="C82:C84"/>
    <mergeCell ref="B82:B84"/>
    <mergeCell ref="C79:C81"/>
    <mergeCell ref="C59:C60"/>
    <mergeCell ref="C15:C19"/>
    <mergeCell ref="B59:B60"/>
    <mergeCell ref="A5:A8"/>
    <mergeCell ref="B5:B8"/>
    <mergeCell ref="C5:C8"/>
    <mergeCell ref="A13:A14"/>
    <mergeCell ref="A9:A12"/>
    <mergeCell ref="C13:C14"/>
    <mergeCell ref="B13:B14"/>
    <mergeCell ref="C9:C12"/>
    <mergeCell ref="B9:B12"/>
    <mergeCell ref="A20:A22"/>
    <mergeCell ref="A89:A98"/>
    <mergeCell ref="A85:A88"/>
    <mergeCell ref="A82:A84"/>
    <mergeCell ref="A79:A81"/>
    <mergeCell ref="A76:A78"/>
    <mergeCell ref="B38:B42"/>
    <mergeCell ref="A70:A74"/>
    <mergeCell ref="C61:C64"/>
    <mergeCell ref="B61:B64"/>
    <mergeCell ref="C33:C37"/>
    <mergeCell ref="B33:B37"/>
    <mergeCell ref="C23:C32"/>
    <mergeCell ref="B23:B32"/>
    <mergeCell ref="C20:C22"/>
    <mergeCell ref="B20:B22"/>
    <mergeCell ref="C46:C52"/>
    <mergeCell ref="B46:B52"/>
    <mergeCell ref="C43:C45"/>
    <mergeCell ref="B43:B45"/>
    <mergeCell ref="C38:C42"/>
    <mergeCell ref="B15:B19"/>
    <mergeCell ref="C53:C54"/>
    <mergeCell ref="A99:A107"/>
    <mergeCell ref="A46:A52"/>
    <mergeCell ref="A43:A45"/>
    <mergeCell ref="A38:A42"/>
    <mergeCell ref="A33:A37"/>
    <mergeCell ref="A23:A32"/>
    <mergeCell ref="A65:A69"/>
    <mergeCell ref="A61:A64"/>
    <mergeCell ref="A59:A60"/>
    <mergeCell ref="A53:A54"/>
    <mergeCell ref="B79:B81"/>
    <mergeCell ref="A184:A187"/>
    <mergeCell ref="A177:A183"/>
    <mergeCell ref="A252:A254"/>
    <mergeCell ref="A249:A251"/>
    <mergeCell ref="C234:C236"/>
    <mergeCell ref="B234:B236"/>
    <mergeCell ref="C55:C58"/>
    <mergeCell ref="B55:B58"/>
    <mergeCell ref="A55:A58"/>
    <mergeCell ref="C191:C196"/>
    <mergeCell ref="B191:B196"/>
    <mergeCell ref="B238:B242"/>
    <mergeCell ref="C238:C242"/>
    <mergeCell ref="A141:A143"/>
    <mergeCell ref="A137:A140"/>
    <mergeCell ref="A132:A136"/>
    <mergeCell ref="A124:A125"/>
    <mergeCell ref="A120:A123"/>
    <mergeCell ref="A113:A119"/>
    <mergeCell ref="C201:C202"/>
    <mergeCell ref="C231:C233"/>
    <mergeCell ref="C225:C230"/>
    <mergeCell ref="B225:B230"/>
    <mergeCell ref="C213:C224"/>
    <mergeCell ref="B213:B224"/>
    <mergeCell ref="C210:C212"/>
    <mergeCell ref="B210:B212"/>
    <mergeCell ref="A243:A248"/>
    <mergeCell ref="C243:C248"/>
    <mergeCell ref="C249:C251"/>
    <mergeCell ref="C252:C254"/>
    <mergeCell ref="C255:C259"/>
    <mergeCell ref="A277:A279"/>
    <mergeCell ref="A271:A276"/>
    <mergeCell ref="A262:A270"/>
    <mergeCell ref="A238:A242"/>
    <mergeCell ref="A234:A236"/>
    <mergeCell ref="A231:A233"/>
    <mergeCell ref="A225:A230"/>
    <mergeCell ref="A213:A224"/>
    <mergeCell ref="A210:A212"/>
    <mergeCell ref="A255:A259"/>
    <mergeCell ref="A111:A112"/>
    <mergeCell ref="B243:B248"/>
    <mergeCell ref="B249:B251"/>
    <mergeCell ref="B252:B254"/>
    <mergeCell ref="B255:B259"/>
    <mergeCell ref="A146:A147"/>
    <mergeCell ref="A168:A175"/>
    <mergeCell ref="A166:A167"/>
    <mergeCell ref="A162:A165"/>
    <mergeCell ref="A158:A161"/>
    <mergeCell ref="A152:A157"/>
    <mergeCell ref="A148:A151"/>
    <mergeCell ref="A203:A209"/>
    <mergeCell ref="A201:A202"/>
    <mergeCell ref="A197:A200"/>
    <mergeCell ref="A191:A196"/>
    <mergeCell ref="A188:A189"/>
    <mergeCell ref="A127:A128"/>
    <mergeCell ref="A129:A131"/>
    <mergeCell ref="B231:B233"/>
    <mergeCell ref="C298:C299"/>
    <mergeCell ref="B298:B299"/>
    <mergeCell ref="C295:C297"/>
    <mergeCell ref="B295:B297"/>
    <mergeCell ref="C293:C294"/>
    <mergeCell ref="B293:B294"/>
    <mergeCell ref="C277:C279"/>
    <mergeCell ref="B277:B279"/>
    <mergeCell ref="C271:C276"/>
    <mergeCell ref="B271:B276"/>
    <mergeCell ref="C262:C270"/>
    <mergeCell ref="B262:B270"/>
    <mergeCell ref="C291:C292"/>
    <mergeCell ref="B291:B292"/>
    <mergeCell ref="C285:C290"/>
    <mergeCell ref="B285:B290"/>
    <mergeCell ref="C280:C284"/>
    <mergeCell ref="B280:B284"/>
    <mergeCell ref="A309:A315"/>
    <mergeCell ref="A307:A308"/>
    <mergeCell ref="A302:A306"/>
    <mergeCell ref="A298:A299"/>
    <mergeCell ref="A295:A297"/>
    <mergeCell ref="A293:A294"/>
    <mergeCell ref="A291:A292"/>
    <mergeCell ref="A285:A290"/>
    <mergeCell ref="A280:A284"/>
    <mergeCell ref="C382:C387"/>
    <mergeCell ref="B382:B387"/>
    <mergeCell ref="C377:C381"/>
    <mergeCell ref="B377:B381"/>
    <mergeCell ref="B355:B375"/>
    <mergeCell ref="C355:C375"/>
    <mergeCell ref="C316:C321"/>
    <mergeCell ref="B316:B321"/>
    <mergeCell ref="C309:C315"/>
    <mergeCell ref="B309:B315"/>
    <mergeCell ref="C307:C308"/>
    <mergeCell ref="B307:B308"/>
    <mergeCell ref="C302:C306"/>
    <mergeCell ref="B302:B306"/>
    <mergeCell ref="C348:C354"/>
    <mergeCell ref="B348:B354"/>
    <mergeCell ref="C346:C347"/>
    <mergeCell ref="B346:B347"/>
    <mergeCell ref="C342:C345"/>
    <mergeCell ref="B342:B345"/>
    <mergeCell ref="C334:C340"/>
    <mergeCell ref="B334:B340"/>
    <mergeCell ref="C331:C332"/>
    <mergeCell ref="A316:A321"/>
    <mergeCell ref="A393:A395"/>
    <mergeCell ref="A388:A392"/>
    <mergeCell ref="A403:A404"/>
    <mergeCell ref="A397:A400"/>
    <mergeCell ref="A382:A387"/>
    <mergeCell ref="A377:A381"/>
    <mergeCell ref="A355:A375"/>
    <mergeCell ref="A348:A354"/>
    <mergeCell ref="A346:A347"/>
    <mergeCell ref="A342:A345"/>
    <mergeCell ref="A322:A330"/>
    <mergeCell ref="C403:C404"/>
    <mergeCell ref="B403:B404"/>
    <mergeCell ref="C397:C400"/>
    <mergeCell ref="B397:B400"/>
    <mergeCell ref="C393:C395"/>
    <mergeCell ref="B393:B395"/>
    <mergeCell ref="C388:C392"/>
    <mergeCell ref="B388:B392"/>
    <mergeCell ref="B331:B332"/>
    <mergeCell ref="C322:C330"/>
    <mergeCell ref="B322:B330"/>
    <mergeCell ref="C408:C412"/>
    <mergeCell ref="B408:B412"/>
    <mergeCell ref="A408:A412"/>
    <mergeCell ref="C415:C420"/>
    <mergeCell ref="B415:B420"/>
    <mergeCell ref="C428:C443"/>
    <mergeCell ref="B428:B443"/>
    <mergeCell ref="C422:C424"/>
    <mergeCell ref="B422:B424"/>
    <mergeCell ref="A428:A443"/>
    <mergeCell ref="C493:C494"/>
    <mergeCell ref="B493:B494"/>
    <mergeCell ref="C462:C468"/>
    <mergeCell ref="B462:B468"/>
    <mergeCell ref="C458:C461"/>
    <mergeCell ref="B458:B461"/>
    <mergeCell ref="C452:C457"/>
    <mergeCell ref="B452:B457"/>
    <mergeCell ref="C445:C451"/>
    <mergeCell ref="B445:B451"/>
    <mergeCell ref="C469:C487"/>
    <mergeCell ref="B469:B487"/>
    <mergeCell ref="A415:A420"/>
    <mergeCell ref="A422:A424"/>
    <mergeCell ref="A551:A552"/>
    <mergeCell ref="A543:A550"/>
    <mergeCell ref="A537:A542"/>
    <mergeCell ref="B537:B542"/>
    <mergeCell ref="B593:B598"/>
    <mergeCell ref="C574:C578"/>
    <mergeCell ref="B574:B578"/>
    <mergeCell ref="A534:A536"/>
    <mergeCell ref="A528:A533"/>
    <mergeCell ref="A524:A527"/>
    <mergeCell ref="A561:A563"/>
    <mergeCell ref="A558:A559"/>
    <mergeCell ref="A555:A557"/>
    <mergeCell ref="A445:A451"/>
    <mergeCell ref="A452:A457"/>
    <mergeCell ref="A458:A461"/>
    <mergeCell ref="A462:A468"/>
    <mergeCell ref="A493:A494"/>
    <mergeCell ref="A495:A499"/>
    <mergeCell ref="A500:A508"/>
    <mergeCell ref="A512:A517"/>
    <mergeCell ref="A522:A523"/>
    <mergeCell ref="A469:A487"/>
    <mergeCell ref="C500:C508"/>
    <mergeCell ref="B500:B508"/>
    <mergeCell ref="C512:C517"/>
    <mergeCell ref="B512:B517"/>
    <mergeCell ref="C528:C533"/>
    <mergeCell ref="B528:B533"/>
    <mergeCell ref="C524:C527"/>
    <mergeCell ref="B524:B527"/>
    <mergeCell ref="C522:C523"/>
    <mergeCell ref="A624:A626"/>
    <mergeCell ref="A627:A630"/>
    <mergeCell ref="A631:A634"/>
    <mergeCell ref="A658:A663"/>
    <mergeCell ref="A688:A694"/>
    <mergeCell ref="A695:A703"/>
    <mergeCell ref="A574:A578"/>
    <mergeCell ref="A568:A572"/>
    <mergeCell ref="A565:A567"/>
    <mergeCell ref="A580:A585"/>
    <mergeCell ref="A593:A598"/>
    <mergeCell ref="A599:A606"/>
    <mergeCell ref="B599:B606"/>
    <mergeCell ref="C599:C606"/>
    <mergeCell ref="B607:B610"/>
    <mergeCell ref="C607:C610"/>
    <mergeCell ref="A607:A610"/>
    <mergeCell ref="B586:B592"/>
    <mergeCell ref="C586:C592"/>
    <mergeCell ref="A586:A592"/>
    <mergeCell ref="A674:A682"/>
    <mergeCell ref="A664:A666"/>
    <mergeCell ref="C684:C685"/>
    <mergeCell ref="C674:C682"/>
    <mergeCell ref="B674:B682"/>
    <mergeCell ref="B684:B685"/>
    <mergeCell ref="B688:B694"/>
    <mergeCell ref="B695:B703"/>
    <mergeCell ref="C695:C703"/>
    <mergeCell ref="C593:C598"/>
    <mergeCell ref="C1270:C1271"/>
    <mergeCell ref="A1280:A1281"/>
    <mergeCell ref="A1272:A1279"/>
    <mergeCell ref="A1270:A1271"/>
    <mergeCell ref="A1261:A1264"/>
    <mergeCell ref="A1236:A1242"/>
    <mergeCell ref="A1249:A1251"/>
    <mergeCell ref="B1261:B1264"/>
    <mergeCell ref="A635:A636"/>
    <mergeCell ref="B705:B707"/>
    <mergeCell ref="C705:C707"/>
    <mergeCell ref="A612:A613"/>
    <mergeCell ref="B618:B619"/>
    <mergeCell ref="C618:C619"/>
    <mergeCell ref="A618:A619"/>
    <mergeCell ref="A614:A615"/>
    <mergeCell ref="A616:A617"/>
    <mergeCell ref="B614:B615"/>
    <mergeCell ref="B616:B617"/>
    <mergeCell ref="C614:C615"/>
    <mergeCell ref="C616:C617"/>
    <mergeCell ref="A620:A622"/>
    <mergeCell ref="C688:C694"/>
    <mergeCell ref="B642:B650"/>
    <mergeCell ref="C642:C650"/>
    <mergeCell ref="C627:C630"/>
    <mergeCell ref="B627:B630"/>
    <mergeCell ref="B612:B613"/>
    <mergeCell ref="C612:C613"/>
    <mergeCell ref="B635:B636"/>
    <mergeCell ref="A1231:A1235"/>
    <mergeCell ref="A1203:A1210"/>
    <mergeCell ref="C1182:C1183"/>
    <mergeCell ref="C1184:C1185"/>
    <mergeCell ref="A1220:A1227"/>
    <mergeCell ref="J277:J279"/>
    <mergeCell ref="I277:I279"/>
    <mergeCell ref="H277:H279"/>
    <mergeCell ref="G277:G279"/>
    <mergeCell ref="A943:A944"/>
    <mergeCell ref="A945:A955"/>
    <mergeCell ref="B943:B944"/>
    <mergeCell ref="B945:B955"/>
    <mergeCell ref="J291:J292"/>
    <mergeCell ref="I291:I292"/>
    <mergeCell ref="H291:H292"/>
    <mergeCell ref="G291:G292"/>
    <mergeCell ref="J298:J299"/>
    <mergeCell ref="I298:I299"/>
    <mergeCell ref="H298:H299"/>
    <mergeCell ref="G298:G299"/>
    <mergeCell ref="J295:J297"/>
    <mergeCell ref="I295:I297"/>
    <mergeCell ref="H295:H297"/>
    <mergeCell ref="G295:G297"/>
    <mergeCell ref="J293:J294"/>
    <mergeCell ref="I293:I294"/>
    <mergeCell ref="H293:H294"/>
    <mergeCell ref="G293:G294"/>
    <mergeCell ref="J331:J332"/>
    <mergeCell ref="J322:J330"/>
    <mergeCell ref="I331:I332"/>
    <mergeCell ref="I322:I330"/>
    <mergeCell ref="H331:H332"/>
    <mergeCell ref="B1295:B1308"/>
    <mergeCell ref="C1295:C1308"/>
    <mergeCell ref="A1295:A1308"/>
    <mergeCell ref="A1155:A1169"/>
    <mergeCell ref="B1155:B1169"/>
    <mergeCell ref="C1155:C1169"/>
    <mergeCell ref="A1170:A1174"/>
    <mergeCell ref="B1170:B1174"/>
    <mergeCell ref="C1170:C1174"/>
    <mergeCell ref="B1289:B1294"/>
    <mergeCell ref="C1289:C1294"/>
    <mergeCell ref="A1289:A1294"/>
    <mergeCell ref="B1285:B1287"/>
    <mergeCell ref="C1285:C1287"/>
    <mergeCell ref="A1285:A1287"/>
    <mergeCell ref="C1261:C1264"/>
    <mergeCell ref="C1249:C1251"/>
    <mergeCell ref="B1249:B1251"/>
    <mergeCell ref="C1236:C1242"/>
    <mergeCell ref="B1236:B1242"/>
    <mergeCell ref="A1211:A1215"/>
    <mergeCell ref="A1194:A1202"/>
    <mergeCell ref="A1180:A1181"/>
    <mergeCell ref="B1282:B1284"/>
    <mergeCell ref="C1282:C1284"/>
    <mergeCell ref="A1282:A1284"/>
    <mergeCell ref="C1280:C1281"/>
    <mergeCell ref="B1280:B1281"/>
    <mergeCell ref="C1272:C1279"/>
    <mergeCell ref="B1272:B1279"/>
    <mergeCell ref="B1270:B1271"/>
    <mergeCell ref="A1267:A1269"/>
    <mergeCell ref="G262:G270"/>
    <mergeCell ref="J271:J276"/>
    <mergeCell ref="I271:I276"/>
    <mergeCell ref="H271:H276"/>
    <mergeCell ref="G271:G276"/>
    <mergeCell ref="J262:J270"/>
    <mergeCell ref="I262:I270"/>
    <mergeCell ref="H262:H270"/>
    <mergeCell ref="J285:J290"/>
    <mergeCell ref="I285:I290"/>
    <mergeCell ref="H285:H290"/>
    <mergeCell ref="G285:G290"/>
    <mergeCell ref="J280:J284"/>
    <mergeCell ref="I280:I284"/>
    <mergeCell ref="H280:H284"/>
    <mergeCell ref="G280:G284"/>
    <mergeCell ref="J307:J308"/>
    <mergeCell ref="I307:I308"/>
    <mergeCell ref="H307:H308"/>
    <mergeCell ref="G307:G308"/>
    <mergeCell ref="J302:J306"/>
    <mergeCell ref="I302:I306"/>
    <mergeCell ref="H302:H306"/>
    <mergeCell ref="G302:G306"/>
    <mergeCell ref="H322:H330"/>
    <mergeCell ref="G331:G332"/>
    <mergeCell ref="G322:G330"/>
    <mergeCell ref="J316:J321"/>
    <mergeCell ref="I316:I321"/>
    <mergeCell ref="H316:H321"/>
    <mergeCell ref="G316:G321"/>
    <mergeCell ref="J309:J315"/>
    <mergeCell ref="I309:I315"/>
    <mergeCell ref="H309:H315"/>
    <mergeCell ref="G309:G315"/>
    <mergeCell ref="G348:G354"/>
    <mergeCell ref="H348:H354"/>
    <mergeCell ref="I348:I354"/>
    <mergeCell ref="J348:J354"/>
    <mergeCell ref="G355:G375"/>
    <mergeCell ref="H355:H375"/>
    <mergeCell ref="I355:I375"/>
    <mergeCell ref="J355:J375"/>
    <mergeCell ref="G334:G340"/>
    <mergeCell ref="H334:H340"/>
    <mergeCell ref="I334:I340"/>
    <mergeCell ref="J334:J340"/>
    <mergeCell ref="G342:G345"/>
    <mergeCell ref="H342:H345"/>
    <mergeCell ref="I342:I345"/>
    <mergeCell ref="J342:J345"/>
    <mergeCell ref="G346:G347"/>
    <mergeCell ref="H346:H347"/>
    <mergeCell ref="I346:I347"/>
    <mergeCell ref="J346:J347"/>
    <mergeCell ref="H388:H392"/>
    <mergeCell ref="I388:I392"/>
    <mergeCell ref="J388:J392"/>
    <mergeCell ref="H393:H395"/>
    <mergeCell ref="I393:I395"/>
    <mergeCell ref="J393:J395"/>
    <mergeCell ref="H397:H400"/>
    <mergeCell ref="I397:I400"/>
    <mergeCell ref="J397:J400"/>
    <mergeCell ref="G382:G387"/>
    <mergeCell ref="H377:H381"/>
    <mergeCell ref="I377:I381"/>
    <mergeCell ref="J377:J381"/>
    <mergeCell ref="H382:H387"/>
    <mergeCell ref="I382:I387"/>
    <mergeCell ref="J382:J387"/>
    <mergeCell ref="G388:G392"/>
    <mergeCell ref="G393:G395"/>
    <mergeCell ref="G377:G381"/>
    <mergeCell ref="G422:G424"/>
    <mergeCell ref="H422:H424"/>
    <mergeCell ref="I422:I424"/>
    <mergeCell ref="J422:J424"/>
    <mergeCell ref="G428:G443"/>
    <mergeCell ref="H428:H443"/>
    <mergeCell ref="I428:I443"/>
    <mergeCell ref="J428:J443"/>
    <mergeCell ref="G403:G404"/>
    <mergeCell ref="H403:H404"/>
    <mergeCell ref="I403:I404"/>
    <mergeCell ref="J403:J404"/>
    <mergeCell ref="G408:G412"/>
    <mergeCell ref="H408:H412"/>
    <mergeCell ref="I408:I412"/>
    <mergeCell ref="J408:J412"/>
    <mergeCell ref="G397:G400"/>
    <mergeCell ref="I495:I499"/>
    <mergeCell ref="J495:J499"/>
    <mergeCell ref="H500:H508"/>
    <mergeCell ref="I500:I508"/>
    <mergeCell ref="J500:J508"/>
    <mergeCell ref="H488:H489"/>
    <mergeCell ref="I488:I489"/>
    <mergeCell ref="J488:J489"/>
    <mergeCell ref="G445:G451"/>
    <mergeCell ref="G452:G457"/>
    <mergeCell ref="G458:G461"/>
    <mergeCell ref="G462:G468"/>
    <mergeCell ref="H445:H451"/>
    <mergeCell ref="I445:I451"/>
    <mergeCell ref="J445:J451"/>
    <mergeCell ref="H452:H457"/>
    <mergeCell ref="I452:I457"/>
    <mergeCell ref="J452:J457"/>
    <mergeCell ref="H458:H461"/>
    <mergeCell ref="I458:I461"/>
    <mergeCell ref="J458:J461"/>
    <mergeCell ref="H462:H468"/>
    <mergeCell ref="I462:I468"/>
    <mergeCell ref="J462:J468"/>
    <mergeCell ref="J543:J550"/>
    <mergeCell ref="H551:H552"/>
    <mergeCell ref="I551:I552"/>
    <mergeCell ref="J551:J552"/>
    <mergeCell ref="G512:G517"/>
    <mergeCell ref="G522:G523"/>
    <mergeCell ref="G524:G527"/>
    <mergeCell ref="H512:H517"/>
    <mergeCell ref="I512:I517"/>
    <mergeCell ref="J512:J517"/>
    <mergeCell ref="H522:H523"/>
    <mergeCell ref="I522:I523"/>
    <mergeCell ref="J522:J523"/>
    <mergeCell ref="H524:H527"/>
    <mergeCell ref="I524:I527"/>
    <mergeCell ref="J524:J527"/>
    <mergeCell ref="G469:G487"/>
    <mergeCell ref="H469:H487"/>
    <mergeCell ref="I469:I487"/>
    <mergeCell ref="J469:J487"/>
    <mergeCell ref="G488:G489"/>
    <mergeCell ref="G491:G492"/>
    <mergeCell ref="G493:G494"/>
    <mergeCell ref="G495:G499"/>
    <mergeCell ref="G500:G508"/>
    <mergeCell ref="H491:H492"/>
    <mergeCell ref="I491:I492"/>
    <mergeCell ref="J491:J492"/>
    <mergeCell ref="H493:H494"/>
    <mergeCell ref="I493:I494"/>
    <mergeCell ref="J493:J494"/>
    <mergeCell ref="H495:H499"/>
    <mergeCell ref="G555:G557"/>
    <mergeCell ref="G558:G559"/>
    <mergeCell ref="G561:G563"/>
    <mergeCell ref="G565:G567"/>
    <mergeCell ref="H555:H557"/>
    <mergeCell ref="I555:I557"/>
    <mergeCell ref="J555:J557"/>
    <mergeCell ref="H558:H559"/>
    <mergeCell ref="I558:I559"/>
    <mergeCell ref="J558:J559"/>
    <mergeCell ref="H561:H563"/>
    <mergeCell ref="I561:I563"/>
    <mergeCell ref="J561:J563"/>
    <mergeCell ref="H565:H567"/>
    <mergeCell ref="I565:I567"/>
    <mergeCell ref="J565:J567"/>
    <mergeCell ref="G528:G533"/>
    <mergeCell ref="G534:G536"/>
    <mergeCell ref="G537:G542"/>
    <mergeCell ref="G543:G550"/>
    <mergeCell ref="G551:G552"/>
    <mergeCell ref="H528:H533"/>
    <mergeCell ref="I528:I533"/>
    <mergeCell ref="J528:J533"/>
    <mergeCell ref="H534:H536"/>
    <mergeCell ref="I534:I536"/>
    <mergeCell ref="J534:J536"/>
    <mergeCell ref="H537:H542"/>
    <mergeCell ref="I537:I542"/>
    <mergeCell ref="J537:J542"/>
    <mergeCell ref="H543:H550"/>
    <mergeCell ref="I543:I550"/>
    <mergeCell ref="G586:G592"/>
    <mergeCell ref="G593:G598"/>
    <mergeCell ref="G599:G606"/>
    <mergeCell ref="G607:G610"/>
    <mergeCell ref="H586:H592"/>
    <mergeCell ref="I586:I592"/>
    <mergeCell ref="J586:J592"/>
    <mergeCell ref="H593:H598"/>
    <mergeCell ref="I593:I598"/>
    <mergeCell ref="J593:J598"/>
    <mergeCell ref="H599:H606"/>
    <mergeCell ref="I599:I606"/>
    <mergeCell ref="J599:J606"/>
    <mergeCell ref="H607:H610"/>
    <mergeCell ref="I607:I610"/>
    <mergeCell ref="J607:J610"/>
    <mergeCell ref="G568:G572"/>
    <mergeCell ref="G574:G578"/>
    <mergeCell ref="G580:G585"/>
    <mergeCell ref="H568:H572"/>
    <mergeCell ref="I568:I572"/>
    <mergeCell ref="J568:J572"/>
    <mergeCell ref="H574:H578"/>
    <mergeCell ref="I574:I578"/>
    <mergeCell ref="J574:J578"/>
    <mergeCell ref="H580:H585"/>
    <mergeCell ref="I580:I585"/>
    <mergeCell ref="J580:J585"/>
    <mergeCell ref="G618:G619"/>
    <mergeCell ref="G616:G617"/>
    <mergeCell ref="G614:G615"/>
    <mergeCell ref="G612:G613"/>
    <mergeCell ref="H612:H613"/>
    <mergeCell ref="I612:I613"/>
    <mergeCell ref="J612:J613"/>
    <mergeCell ref="H614:H615"/>
    <mergeCell ref="I614:I615"/>
    <mergeCell ref="J614:J615"/>
    <mergeCell ref="H616:H617"/>
    <mergeCell ref="I616:I617"/>
    <mergeCell ref="J616:J617"/>
    <mergeCell ref="H618:H619"/>
    <mergeCell ref="I618:I619"/>
    <mergeCell ref="J618:J619"/>
    <mergeCell ref="H620:H622"/>
    <mergeCell ref="I620:I622"/>
    <mergeCell ref="J620:J622"/>
    <mergeCell ref="G635:G636"/>
    <mergeCell ref="G631:G634"/>
    <mergeCell ref="G627:G630"/>
    <mergeCell ref="G624:G626"/>
    <mergeCell ref="H624:H626"/>
    <mergeCell ref="I624:I626"/>
    <mergeCell ref="J624:J626"/>
    <mergeCell ref="H627:H630"/>
    <mergeCell ref="I627:I630"/>
    <mergeCell ref="J627:J630"/>
    <mergeCell ref="H631:H634"/>
    <mergeCell ref="I631:I634"/>
    <mergeCell ref="J631:J634"/>
    <mergeCell ref="H635:H636"/>
    <mergeCell ref="I635:I636"/>
    <mergeCell ref="J635:J636"/>
    <mergeCell ref="G620:G622"/>
    <mergeCell ref="G674:G682"/>
    <mergeCell ref="G664:G666"/>
    <mergeCell ref="G658:G663"/>
    <mergeCell ref="G651:G655"/>
    <mergeCell ref="G642:G650"/>
    <mergeCell ref="G639:G641"/>
    <mergeCell ref="H639:H641"/>
    <mergeCell ref="I639:I641"/>
    <mergeCell ref="J639:J641"/>
    <mergeCell ref="H642:H650"/>
    <mergeCell ref="I642:I650"/>
    <mergeCell ref="J642:J650"/>
    <mergeCell ref="H651:H655"/>
    <mergeCell ref="I651:I655"/>
    <mergeCell ref="J651:J655"/>
    <mergeCell ref="H658:H663"/>
    <mergeCell ref="I658:I663"/>
    <mergeCell ref="J658:J663"/>
    <mergeCell ref="H664:H666"/>
    <mergeCell ref="I664:I666"/>
    <mergeCell ref="J664:J666"/>
    <mergeCell ref="H674:H682"/>
    <mergeCell ref="I674:I682"/>
    <mergeCell ref="J674:J682"/>
    <mergeCell ref="G709:G714"/>
    <mergeCell ref="G717:G719"/>
    <mergeCell ref="G720:G722"/>
    <mergeCell ref="H709:H714"/>
    <mergeCell ref="I709:I714"/>
    <mergeCell ref="J709:J714"/>
    <mergeCell ref="H717:H719"/>
    <mergeCell ref="I717:I719"/>
    <mergeCell ref="J717:J719"/>
    <mergeCell ref="H720:H722"/>
    <mergeCell ref="I720:I722"/>
    <mergeCell ref="J720:J722"/>
    <mergeCell ref="G684:G685"/>
    <mergeCell ref="G688:G694"/>
    <mergeCell ref="G695:G703"/>
    <mergeCell ref="G705:G707"/>
    <mergeCell ref="H684:H685"/>
    <mergeCell ref="I684:I685"/>
    <mergeCell ref="J684:J685"/>
    <mergeCell ref="H688:H694"/>
    <mergeCell ref="I688:I694"/>
    <mergeCell ref="J688:J694"/>
    <mergeCell ref="H695:H703"/>
    <mergeCell ref="I695:I703"/>
    <mergeCell ref="J695:J703"/>
    <mergeCell ref="H705:H707"/>
    <mergeCell ref="I705:I707"/>
    <mergeCell ref="J705:J707"/>
    <mergeCell ref="G742:G750"/>
    <mergeCell ref="G753:G754"/>
    <mergeCell ref="H742:H750"/>
    <mergeCell ref="I742:I750"/>
    <mergeCell ref="J742:J750"/>
    <mergeCell ref="H753:H754"/>
    <mergeCell ref="I753:I754"/>
    <mergeCell ref="J753:J754"/>
    <mergeCell ref="G735:G741"/>
    <mergeCell ref="H735:H741"/>
    <mergeCell ref="I735:I741"/>
    <mergeCell ref="J735:J741"/>
    <mergeCell ref="G723:G724"/>
    <mergeCell ref="G725:G727"/>
    <mergeCell ref="G728:G731"/>
    <mergeCell ref="H723:H724"/>
    <mergeCell ref="I723:I724"/>
    <mergeCell ref="J723:J724"/>
    <mergeCell ref="H725:H727"/>
    <mergeCell ref="I725:I727"/>
    <mergeCell ref="J725:J727"/>
    <mergeCell ref="H728:H731"/>
    <mergeCell ref="I728:I731"/>
    <mergeCell ref="J728:J731"/>
    <mergeCell ref="G762:G763"/>
    <mergeCell ref="G765:G767"/>
    <mergeCell ref="H759:H761"/>
    <mergeCell ref="I759:I761"/>
    <mergeCell ref="J759:J761"/>
    <mergeCell ref="H762:H763"/>
    <mergeCell ref="I762:I763"/>
    <mergeCell ref="J762:J763"/>
    <mergeCell ref="H765:H767"/>
    <mergeCell ref="I765:I767"/>
    <mergeCell ref="J765:J767"/>
    <mergeCell ref="G759:G761"/>
    <mergeCell ref="G780:G783"/>
    <mergeCell ref="G786:G787"/>
    <mergeCell ref="G788:G794"/>
    <mergeCell ref="G795:G803"/>
    <mergeCell ref="H780:H783"/>
    <mergeCell ref="I780:I783"/>
    <mergeCell ref="J780:J783"/>
    <mergeCell ref="H786:H787"/>
    <mergeCell ref="I786:I787"/>
    <mergeCell ref="J786:J787"/>
    <mergeCell ref="H788:H794"/>
    <mergeCell ref="I788:I794"/>
    <mergeCell ref="J788:J794"/>
    <mergeCell ref="H795:H803"/>
    <mergeCell ref="I795:I803"/>
    <mergeCell ref="J795:J803"/>
    <mergeCell ref="G768:G771"/>
    <mergeCell ref="G772:G775"/>
    <mergeCell ref="H768:H771"/>
    <mergeCell ref="I768:I771"/>
    <mergeCell ref="J768:J771"/>
    <mergeCell ref="H772:H775"/>
    <mergeCell ref="I772:I775"/>
    <mergeCell ref="J772:J775"/>
    <mergeCell ref="G836:G838"/>
    <mergeCell ref="H836:H838"/>
    <mergeCell ref="I836:I838"/>
    <mergeCell ref="J836:J838"/>
    <mergeCell ref="G823:G825"/>
    <mergeCell ref="G826:G830"/>
    <mergeCell ref="H817:H822"/>
    <mergeCell ref="I817:I822"/>
    <mergeCell ref="J817:J822"/>
    <mergeCell ref="H823:H825"/>
    <mergeCell ref="I823:I825"/>
    <mergeCell ref="J823:J825"/>
    <mergeCell ref="H826:H830"/>
    <mergeCell ref="I826:I830"/>
    <mergeCell ref="J826:J830"/>
    <mergeCell ref="G804:G805"/>
    <mergeCell ref="G810:G816"/>
    <mergeCell ref="H804:H805"/>
    <mergeCell ref="I804:I805"/>
    <mergeCell ref="J804:J805"/>
    <mergeCell ref="H810:H816"/>
    <mergeCell ref="I810:I816"/>
    <mergeCell ref="J810:J816"/>
    <mergeCell ref="G846:G849"/>
    <mergeCell ref="G851:G855"/>
    <mergeCell ref="G817:G822"/>
    <mergeCell ref="G856:G857"/>
    <mergeCell ref="H846:H849"/>
    <mergeCell ref="I846:I849"/>
    <mergeCell ref="J846:J849"/>
    <mergeCell ref="H851:H855"/>
    <mergeCell ref="I851:I855"/>
    <mergeCell ref="J851:J855"/>
    <mergeCell ref="H856:H857"/>
    <mergeCell ref="I856:I857"/>
    <mergeCell ref="J856:J857"/>
    <mergeCell ref="G843:G845"/>
    <mergeCell ref="H843:H845"/>
    <mergeCell ref="I843:I845"/>
    <mergeCell ref="J843:J845"/>
    <mergeCell ref="G878:G888"/>
    <mergeCell ref="G869:G877"/>
    <mergeCell ref="H869:H877"/>
    <mergeCell ref="I869:I877"/>
    <mergeCell ref="J869:J877"/>
    <mergeCell ref="H878:H888"/>
    <mergeCell ref="I878:I888"/>
    <mergeCell ref="J878:J888"/>
    <mergeCell ref="G889:G898"/>
    <mergeCell ref="H889:H898"/>
    <mergeCell ref="I889:I898"/>
    <mergeCell ref="J889:J898"/>
    <mergeCell ref="G914:G919"/>
    <mergeCell ref="G907:G911"/>
    <mergeCell ref="G903:G905"/>
    <mergeCell ref="G900:G901"/>
    <mergeCell ref="G912:G913"/>
    <mergeCell ref="H900:H901"/>
    <mergeCell ref="I900:I901"/>
    <mergeCell ref="J900:J901"/>
    <mergeCell ref="H903:H905"/>
    <mergeCell ref="I903:I905"/>
    <mergeCell ref="J903:J905"/>
    <mergeCell ref="H907:H911"/>
    <mergeCell ref="I907:I911"/>
    <mergeCell ref="J907:J911"/>
    <mergeCell ref="H912:H913"/>
    <mergeCell ref="I912:I913"/>
    <mergeCell ref="J912:J913"/>
    <mergeCell ref="H914:H919"/>
    <mergeCell ref="I914:I919"/>
    <mergeCell ref="J914:J919"/>
    <mergeCell ref="G943:G944"/>
    <mergeCell ref="G945:G955"/>
    <mergeCell ref="G956:G967"/>
    <mergeCell ref="H943:H944"/>
    <mergeCell ref="I943:I944"/>
    <mergeCell ref="J943:J944"/>
    <mergeCell ref="H945:H955"/>
    <mergeCell ref="I945:I955"/>
    <mergeCell ref="J945:J955"/>
    <mergeCell ref="H956:H967"/>
    <mergeCell ref="I956:I967"/>
    <mergeCell ref="J956:J967"/>
    <mergeCell ref="G920:G928"/>
    <mergeCell ref="G929:G931"/>
    <mergeCell ref="G932:G942"/>
    <mergeCell ref="H920:H928"/>
    <mergeCell ref="I920:I928"/>
    <mergeCell ref="J920:J928"/>
    <mergeCell ref="H929:H931"/>
    <mergeCell ref="I929:I931"/>
    <mergeCell ref="J929:J931"/>
    <mergeCell ref="H932:H942"/>
    <mergeCell ref="I932:I942"/>
    <mergeCell ref="J932:J942"/>
    <mergeCell ref="G990:G998"/>
    <mergeCell ref="G999:G1000"/>
    <mergeCell ref="G1001:G1013"/>
    <mergeCell ref="H990:H998"/>
    <mergeCell ref="I990:I998"/>
    <mergeCell ref="J990:J998"/>
    <mergeCell ref="H999:H1000"/>
    <mergeCell ref="I999:I1000"/>
    <mergeCell ref="J999:J1000"/>
    <mergeCell ref="H1001:H1013"/>
    <mergeCell ref="I1001:I1013"/>
    <mergeCell ref="J1001:J1013"/>
    <mergeCell ref="G968:G975"/>
    <mergeCell ref="G976:G979"/>
    <mergeCell ref="G980:G984"/>
    <mergeCell ref="G985:G989"/>
    <mergeCell ref="H968:H975"/>
    <mergeCell ref="I968:I975"/>
    <mergeCell ref="J968:J975"/>
    <mergeCell ref="H976:H979"/>
    <mergeCell ref="I976:I979"/>
    <mergeCell ref="J976:J979"/>
    <mergeCell ref="H980:H984"/>
    <mergeCell ref="I980:I984"/>
    <mergeCell ref="J980:J984"/>
    <mergeCell ref="H985:H989"/>
    <mergeCell ref="I985:I989"/>
    <mergeCell ref="J985:J989"/>
    <mergeCell ref="H1030:H1037"/>
    <mergeCell ref="I1030:I1037"/>
    <mergeCell ref="J1030:J1037"/>
    <mergeCell ref="H1038:H1040"/>
    <mergeCell ref="I1038:I1040"/>
    <mergeCell ref="J1038:J1040"/>
    <mergeCell ref="H1041:H1048"/>
    <mergeCell ref="I1041:I1048"/>
    <mergeCell ref="J1041:J1048"/>
    <mergeCell ref="G1014:G1016"/>
    <mergeCell ref="G1017:G1021"/>
    <mergeCell ref="G1022:G1029"/>
    <mergeCell ref="H1014:H1016"/>
    <mergeCell ref="I1014:I1016"/>
    <mergeCell ref="J1014:J1016"/>
    <mergeCell ref="H1017:H1021"/>
    <mergeCell ref="I1017:I1021"/>
    <mergeCell ref="J1017:J1021"/>
    <mergeCell ref="H1022:H1029"/>
    <mergeCell ref="I1022:I1029"/>
    <mergeCell ref="J1022:J1029"/>
    <mergeCell ref="G1134:G1140"/>
    <mergeCell ref="H1122:H1133"/>
    <mergeCell ref="I1122:I1133"/>
    <mergeCell ref="J1122:J1133"/>
    <mergeCell ref="H1134:H1140"/>
    <mergeCell ref="I1134:I1140"/>
    <mergeCell ref="J1134:J1140"/>
    <mergeCell ref="G1141:G1154"/>
    <mergeCell ref="G1155:G1169"/>
    <mergeCell ref="G1090:G1101"/>
    <mergeCell ref="G1113:G1121"/>
    <mergeCell ref="H1090:H1101"/>
    <mergeCell ref="I1090:I1101"/>
    <mergeCell ref="J1090:J1101"/>
    <mergeCell ref="H1113:H1121"/>
    <mergeCell ref="I1113:I1121"/>
    <mergeCell ref="J1113:J1121"/>
    <mergeCell ref="G1122:G1133"/>
    <mergeCell ref="I1189:I1190"/>
    <mergeCell ref="J1189:J1190"/>
    <mergeCell ref="H1191:H1193"/>
    <mergeCell ref="I1191:I1193"/>
    <mergeCell ref="J1191:J1193"/>
    <mergeCell ref="H1194:H1202"/>
    <mergeCell ref="I1194:I1202"/>
    <mergeCell ref="J1194:J1202"/>
    <mergeCell ref="G1170:G1174"/>
    <mergeCell ref="G1175:G1179"/>
    <mergeCell ref="H1141:H1154"/>
    <mergeCell ref="I1141:I1154"/>
    <mergeCell ref="J1141:J1154"/>
    <mergeCell ref="H1155:H1169"/>
    <mergeCell ref="I1155:I1169"/>
    <mergeCell ref="J1155:J1169"/>
    <mergeCell ref="H1170:H1174"/>
    <mergeCell ref="I1170:I1174"/>
    <mergeCell ref="J1170:J1174"/>
    <mergeCell ref="H1175:H1179"/>
    <mergeCell ref="I1175:I1179"/>
    <mergeCell ref="J1175:J1179"/>
    <mergeCell ref="G1203:G1210"/>
    <mergeCell ref="G1211:G1215"/>
    <mergeCell ref="G1218:G1219"/>
    <mergeCell ref="G1220:G1227"/>
    <mergeCell ref="H1203:H1210"/>
    <mergeCell ref="I1203:I1210"/>
    <mergeCell ref="J1203:J1210"/>
    <mergeCell ref="H1211:H1215"/>
    <mergeCell ref="I1211:I1215"/>
    <mergeCell ref="J1211:J1215"/>
    <mergeCell ref="H1218:H1219"/>
    <mergeCell ref="I1218:I1219"/>
    <mergeCell ref="J1218:J1219"/>
    <mergeCell ref="H1220:H1227"/>
    <mergeCell ref="I1220:I1227"/>
    <mergeCell ref="J1220:J1227"/>
    <mergeCell ref="G1180:G1181"/>
    <mergeCell ref="G1182:G1183"/>
    <mergeCell ref="G1184:G1185"/>
    <mergeCell ref="G1189:G1190"/>
    <mergeCell ref="G1191:G1193"/>
    <mergeCell ref="G1194:G1202"/>
    <mergeCell ref="H1180:H1181"/>
    <mergeCell ref="I1180:I1181"/>
    <mergeCell ref="J1180:J1181"/>
    <mergeCell ref="H1182:H1183"/>
    <mergeCell ref="I1182:I1183"/>
    <mergeCell ref="J1182:J1183"/>
    <mergeCell ref="H1184:H1185"/>
    <mergeCell ref="I1184:I1185"/>
    <mergeCell ref="J1184:J1185"/>
    <mergeCell ref="H1189:H1190"/>
    <mergeCell ref="G1249:G1251"/>
    <mergeCell ref="G1252:G1259"/>
    <mergeCell ref="G1261:G1264"/>
    <mergeCell ref="G1270:G1271"/>
    <mergeCell ref="H1249:H1251"/>
    <mergeCell ref="I1249:I1251"/>
    <mergeCell ref="J1249:J1251"/>
    <mergeCell ref="H1252:H1259"/>
    <mergeCell ref="I1252:I1259"/>
    <mergeCell ref="H1261:H1264"/>
    <mergeCell ref="I1261:I1264"/>
    <mergeCell ref="J1261:J1264"/>
    <mergeCell ref="H1270:H1271"/>
    <mergeCell ref="I1270:I1271"/>
    <mergeCell ref="J1270:J1271"/>
    <mergeCell ref="G1228:G1230"/>
    <mergeCell ref="G1231:G1235"/>
    <mergeCell ref="G1236:G1242"/>
    <mergeCell ref="H1228:H1230"/>
    <mergeCell ref="I1228:I1230"/>
    <mergeCell ref="J1228:J1230"/>
    <mergeCell ref="H1231:H1235"/>
    <mergeCell ref="I1231:I1235"/>
    <mergeCell ref="J1231:J1235"/>
    <mergeCell ref="H1236:H1242"/>
    <mergeCell ref="I1236:I1242"/>
    <mergeCell ref="J1236:J1242"/>
    <mergeCell ref="G1289:G1294"/>
    <mergeCell ref="G1295:G1308"/>
    <mergeCell ref="H1285:H1287"/>
    <mergeCell ref="I1285:I1287"/>
    <mergeCell ref="J1285:J1287"/>
    <mergeCell ref="H1289:H1294"/>
    <mergeCell ref="I1289:I1294"/>
    <mergeCell ref="J1289:J1294"/>
    <mergeCell ref="H1295:H1308"/>
    <mergeCell ref="I1295:I1308"/>
    <mergeCell ref="J1295:J1308"/>
    <mergeCell ref="G1272:G1279"/>
    <mergeCell ref="G1280:G1281"/>
    <mergeCell ref="G1282:G1284"/>
    <mergeCell ref="H1272:H1279"/>
    <mergeCell ref="I1272:I1279"/>
    <mergeCell ref="J1272:J1279"/>
    <mergeCell ref="H1280:H1281"/>
    <mergeCell ref="I1280:I1281"/>
    <mergeCell ref="J1280:J1281"/>
    <mergeCell ref="H1282:H1284"/>
    <mergeCell ref="I1282:I1284"/>
    <mergeCell ref="J1282:J1284"/>
    <mergeCell ref="J1067:J1071"/>
    <mergeCell ref="H1073:H1078"/>
    <mergeCell ref="I1073:I1078"/>
    <mergeCell ref="J1073:J1078"/>
    <mergeCell ref="G1030:G1037"/>
    <mergeCell ref="G1038:G1040"/>
    <mergeCell ref="G1041:G1048"/>
    <mergeCell ref="G1343:G1346"/>
    <mergeCell ref="G1348:G1353"/>
    <mergeCell ref="H1343:H1346"/>
    <mergeCell ref="I1343:I1346"/>
    <mergeCell ref="J1343:J1346"/>
    <mergeCell ref="H1348:H1353"/>
    <mergeCell ref="I1348:I1353"/>
    <mergeCell ref="J1348:J1353"/>
    <mergeCell ref="G1311:G1326"/>
    <mergeCell ref="G1329:G1334"/>
    <mergeCell ref="G1335:G1338"/>
    <mergeCell ref="G1339:G1342"/>
    <mergeCell ref="H1311:H1326"/>
    <mergeCell ref="I1311:I1326"/>
    <mergeCell ref="J1311:J1326"/>
    <mergeCell ref="H1329:H1334"/>
    <mergeCell ref="I1329:I1334"/>
    <mergeCell ref="J1329:J1334"/>
    <mergeCell ref="H1335:H1338"/>
    <mergeCell ref="I1335:I1338"/>
    <mergeCell ref="J1335:J1338"/>
    <mergeCell ref="H1339:H1342"/>
    <mergeCell ref="I1339:I1342"/>
    <mergeCell ref="J1339:J1342"/>
    <mergeCell ref="G1285:G1287"/>
    <mergeCell ref="J1079:J1080"/>
    <mergeCell ref="I1079:I1080"/>
    <mergeCell ref="H1079:H1080"/>
    <mergeCell ref="G1079:G1080"/>
    <mergeCell ref="B144:B145"/>
    <mergeCell ref="A144:A145"/>
    <mergeCell ref="C144:C145"/>
    <mergeCell ref="J1084:J1087"/>
    <mergeCell ref="I1084:I1087"/>
    <mergeCell ref="H1084:H1087"/>
    <mergeCell ref="G1084:G1087"/>
    <mergeCell ref="G1107:G1112"/>
    <mergeCell ref="H1107:H1112"/>
    <mergeCell ref="I1107:I1112"/>
    <mergeCell ref="J1107:J1112"/>
    <mergeCell ref="G1102:G1106"/>
    <mergeCell ref="H1102:H1106"/>
    <mergeCell ref="I1102:I1106"/>
    <mergeCell ref="J1102:J1106"/>
    <mergeCell ref="G415:G420"/>
    <mergeCell ref="H415:H420"/>
    <mergeCell ref="I415:I420"/>
    <mergeCell ref="J415:J420"/>
    <mergeCell ref="G1050:G1066"/>
    <mergeCell ref="H1050:H1066"/>
    <mergeCell ref="I1050:I1066"/>
    <mergeCell ref="J1050:J1066"/>
    <mergeCell ref="G1067:G1071"/>
    <mergeCell ref="G1073:G1078"/>
    <mergeCell ref="H1067:H1071"/>
    <mergeCell ref="I1067:I1071"/>
    <mergeCell ref="B520:B521"/>
    <mergeCell ref="B2:J2"/>
    <mergeCell ref="B1356:J1356"/>
    <mergeCell ref="C520:C521"/>
    <mergeCell ref="G520:G521"/>
    <mergeCell ref="H520:H521"/>
    <mergeCell ref="I520:I521"/>
    <mergeCell ref="J520:J521"/>
    <mergeCell ref="C1079:C1080"/>
    <mergeCell ref="B1079:B1080"/>
    <mergeCell ref="A1079:A1080"/>
    <mergeCell ref="A1245:A1247"/>
    <mergeCell ref="B1267:B1269"/>
    <mergeCell ref="C1267:C1269"/>
    <mergeCell ref="G1267:G1269"/>
    <mergeCell ref="H1267:H1269"/>
    <mergeCell ref="I1267:I1269"/>
    <mergeCell ref="J1267:J1269"/>
    <mergeCell ref="B669:B673"/>
    <mergeCell ref="A669:A673"/>
    <mergeCell ref="C669:C673"/>
    <mergeCell ref="G669:G673"/>
    <mergeCell ref="H669:H673"/>
    <mergeCell ref="I669:I673"/>
    <mergeCell ref="J669:J673"/>
    <mergeCell ref="J860:J866"/>
    <mergeCell ref="I860:I866"/>
    <mergeCell ref="H860:H866"/>
    <mergeCell ref="G860:G866"/>
    <mergeCell ref="C860:C866"/>
    <mergeCell ref="B860:B866"/>
    <mergeCell ref="A860:A866"/>
    <mergeCell ref="F1180:F1181"/>
  </mergeCells>
  <pageMargins left="0.31496062992125984" right="0.11811023622047245" top="0.74803149606299213" bottom="0.74803149606299213" header="0.31496062992125984" footer="0.31496062992125984"/>
  <pageSetup paperSize="9" scale="66" orientation="landscape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136"/>
  <sheetViews>
    <sheetView workbookViewId="0">
      <selection activeCell="O18" sqref="O18:P18"/>
    </sheetView>
  </sheetViews>
  <sheetFormatPr defaultRowHeight="15.75" x14ac:dyDescent="0.25"/>
  <cols>
    <col min="1" max="1" width="5" style="62" customWidth="1"/>
    <col min="2" max="2" width="22.7109375" style="9" customWidth="1"/>
    <col min="3" max="3" width="6.5703125" style="42" customWidth="1"/>
    <col min="4" max="4" width="27.28515625" style="39" hidden="1" customWidth="1"/>
    <col min="5" max="5" width="7.42578125" style="41" hidden="1" customWidth="1"/>
    <col min="6" max="6" width="8.85546875" style="10" hidden="1" customWidth="1"/>
    <col min="7" max="7" width="11.7109375" style="69" hidden="1" customWidth="1"/>
    <col min="8" max="8" width="11.7109375" style="78" customWidth="1"/>
    <col min="9" max="9" width="11.7109375" style="72" customWidth="1"/>
    <col min="10" max="10" width="12.42578125" style="70" customWidth="1"/>
  </cols>
  <sheetData>
    <row r="2" spans="1:10" ht="65.25" customHeight="1" x14ac:dyDescent="0.25">
      <c r="A2" s="60"/>
      <c r="B2" s="354" t="s">
        <v>62</v>
      </c>
      <c r="C2" s="355"/>
      <c r="D2" s="356" t="s">
        <v>63</v>
      </c>
      <c r="E2" s="356"/>
      <c r="F2" s="84" t="s">
        <v>64</v>
      </c>
      <c r="G2" s="68"/>
      <c r="H2" s="76" t="s">
        <v>558</v>
      </c>
      <c r="I2" s="71" t="s">
        <v>560</v>
      </c>
      <c r="J2" s="84" t="s">
        <v>559</v>
      </c>
    </row>
    <row r="3" spans="1:10" ht="15.75" customHeight="1" x14ac:dyDescent="0.25">
      <c r="A3" s="60"/>
      <c r="B3" s="93" t="s">
        <v>46</v>
      </c>
      <c r="C3" s="86">
        <v>69</v>
      </c>
      <c r="D3" s="11" t="s">
        <v>60</v>
      </c>
      <c r="E3" s="13" t="s">
        <v>68</v>
      </c>
      <c r="F3" s="48">
        <v>462</v>
      </c>
      <c r="G3" s="60">
        <v>977</v>
      </c>
      <c r="H3" s="66">
        <f t="shared" ref="H3:H34" si="0">G3*1.9/365</f>
        <v>5.0857534246575344</v>
      </c>
      <c r="I3" s="73">
        <v>6</v>
      </c>
      <c r="J3" s="83">
        <v>4</v>
      </c>
    </row>
    <row r="4" spans="1:10" ht="15.75" customHeight="1" x14ac:dyDescent="0.25">
      <c r="A4" s="60"/>
      <c r="B4" s="93" t="s">
        <v>46</v>
      </c>
      <c r="C4" s="86">
        <v>49</v>
      </c>
      <c r="D4" s="11" t="s">
        <v>60</v>
      </c>
      <c r="E4" s="13" t="s">
        <v>97</v>
      </c>
      <c r="F4" s="48">
        <v>161</v>
      </c>
      <c r="G4" s="60">
        <v>1541</v>
      </c>
      <c r="H4" s="66">
        <f t="shared" si="0"/>
        <v>8.0216438356164375</v>
      </c>
      <c r="I4" s="73">
        <v>9</v>
      </c>
      <c r="J4" s="83">
        <v>6</v>
      </c>
    </row>
    <row r="5" spans="1:10" ht="15.75" customHeight="1" x14ac:dyDescent="0.25">
      <c r="A5" s="60"/>
      <c r="B5" s="93" t="s">
        <v>47</v>
      </c>
      <c r="C5" s="86">
        <v>2</v>
      </c>
      <c r="D5" s="11" t="s">
        <v>98</v>
      </c>
      <c r="E5" s="13" t="s">
        <v>99</v>
      </c>
      <c r="F5" s="48">
        <v>936</v>
      </c>
      <c r="G5" s="60">
        <v>1734</v>
      </c>
      <c r="H5" s="66">
        <f t="shared" si="0"/>
        <v>9.0263013698630132</v>
      </c>
      <c r="I5" s="73">
        <v>10</v>
      </c>
      <c r="J5" s="83">
        <v>7</v>
      </c>
    </row>
    <row r="6" spans="1:10" ht="15.75" customHeight="1" x14ac:dyDescent="0.25">
      <c r="A6" s="60"/>
      <c r="B6" s="93" t="s">
        <v>48</v>
      </c>
      <c r="C6" s="86">
        <v>5</v>
      </c>
      <c r="D6" s="11" t="s">
        <v>48</v>
      </c>
      <c r="E6" s="12" t="s">
        <v>103</v>
      </c>
      <c r="F6" s="48">
        <v>183</v>
      </c>
      <c r="G6" s="60">
        <v>2054</v>
      </c>
      <c r="H6" s="66">
        <f t="shared" si="0"/>
        <v>10.692054794520548</v>
      </c>
      <c r="I6" s="73">
        <v>12</v>
      </c>
      <c r="J6" s="83">
        <v>8</v>
      </c>
    </row>
    <row r="7" spans="1:10" ht="15.75" customHeight="1" x14ac:dyDescent="0.25">
      <c r="A7" s="60"/>
      <c r="B7" s="93" t="s">
        <v>49</v>
      </c>
      <c r="C7" s="86">
        <v>18</v>
      </c>
      <c r="D7" s="11" t="s">
        <v>49</v>
      </c>
      <c r="E7" s="13" t="s">
        <v>111</v>
      </c>
      <c r="F7" s="48">
        <v>246</v>
      </c>
      <c r="G7" s="60">
        <v>2123</v>
      </c>
      <c r="H7" s="66">
        <f t="shared" si="0"/>
        <v>11.051232876712328</v>
      </c>
      <c r="I7" s="73">
        <v>12</v>
      </c>
      <c r="J7" s="83">
        <v>8</v>
      </c>
    </row>
    <row r="8" spans="1:10" ht="15.75" customHeight="1" x14ac:dyDescent="0.25">
      <c r="A8" s="60"/>
      <c r="B8" s="93" t="s">
        <v>49</v>
      </c>
      <c r="C8" s="86">
        <v>38</v>
      </c>
      <c r="D8" s="11" t="s">
        <v>49</v>
      </c>
      <c r="E8" s="13" t="s">
        <v>106</v>
      </c>
      <c r="F8" s="85">
        <v>386</v>
      </c>
      <c r="G8" s="60">
        <v>1027</v>
      </c>
      <c r="H8" s="66">
        <f t="shared" si="0"/>
        <v>5.3460273972602739</v>
      </c>
      <c r="I8" s="73">
        <v>5</v>
      </c>
      <c r="J8" s="83">
        <v>6</v>
      </c>
    </row>
    <row r="9" spans="1:10" ht="15.75" customHeight="1" x14ac:dyDescent="0.25">
      <c r="A9" s="60"/>
      <c r="B9" s="93" t="s">
        <v>51</v>
      </c>
      <c r="C9" s="86">
        <v>95</v>
      </c>
      <c r="D9" s="11" t="s">
        <v>45</v>
      </c>
      <c r="E9" s="13" t="s">
        <v>100</v>
      </c>
      <c r="F9" s="48">
        <v>149</v>
      </c>
      <c r="G9" s="60">
        <v>811</v>
      </c>
      <c r="H9" s="66">
        <f t="shared" si="0"/>
        <v>4.2216438356164376</v>
      </c>
      <c r="I9" s="73">
        <v>5</v>
      </c>
      <c r="J9" s="83">
        <v>4</v>
      </c>
    </row>
    <row r="10" spans="1:10" ht="15.75" customHeight="1" x14ac:dyDescent="0.25">
      <c r="A10" s="60"/>
      <c r="B10" s="93" t="s">
        <v>51</v>
      </c>
      <c r="C10" s="86">
        <v>83</v>
      </c>
      <c r="D10" s="11" t="s">
        <v>45</v>
      </c>
      <c r="E10" s="13" t="s">
        <v>66</v>
      </c>
      <c r="F10" s="48">
        <v>881</v>
      </c>
      <c r="G10" s="60">
        <v>1625</v>
      </c>
      <c r="H10" s="66">
        <f t="shared" si="0"/>
        <v>8.4589041095890405</v>
      </c>
      <c r="I10" s="73">
        <v>10</v>
      </c>
      <c r="J10" s="83">
        <v>8</v>
      </c>
    </row>
    <row r="11" spans="1:10" ht="15.75" customHeight="1" x14ac:dyDescent="0.25">
      <c r="A11" s="60"/>
      <c r="B11" s="93" t="s">
        <v>51</v>
      </c>
      <c r="C11" s="86">
        <v>55</v>
      </c>
      <c r="D11" s="11" t="s">
        <v>45</v>
      </c>
      <c r="E11" s="13" t="s">
        <v>70</v>
      </c>
      <c r="F11" s="48">
        <v>62</v>
      </c>
      <c r="G11" s="60">
        <v>2919</v>
      </c>
      <c r="H11" s="66">
        <f t="shared" si="0"/>
        <v>15.194794520547944</v>
      </c>
      <c r="I11" s="73">
        <v>17</v>
      </c>
      <c r="J11" s="83">
        <v>12</v>
      </c>
    </row>
    <row r="12" spans="1:10" ht="15.75" customHeight="1" x14ac:dyDescent="0.25">
      <c r="A12" s="60"/>
      <c r="B12" s="93" t="s">
        <v>51</v>
      </c>
      <c r="C12" s="86">
        <v>33</v>
      </c>
      <c r="D12" s="11" t="s">
        <v>45</v>
      </c>
      <c r="E12" s="13" t="s">
        <v>80</v>
      </c>
      <c r="F12" s="38"/>
      <c r="G12" s="60">
        <v>1980</v>
      </c>
      <c r="H12" s="77">
        <f t="shared" si="0"/>
        <v>10.306849315068494</v>
      </c>
      <c r="I12" s="80">
        <v>11</v>
      </c>
      <c r="J12" s="83">
        <v>6</v>
      </c>
    </row>
    <row r="13" spans="1:10" ht="15.75" customHeight="1" x14ac:dyDescent="0.25">
      <c r="A13" s="60"/>
      <c r="B13" s="94" t="s">
        <v>148</v>
      </c>
      <c r="C13" s="87">
        <v>8</v>
      </c>
      <c r="D13" s="40" t="s">
        <v>149</v>
      </c>
      <c r="E13" s="14" t="s">
        <v>120</v>
      </c>
      <c r="F13" s="48">
        <v>400</v>
      </c>
      <c r="G13" s="60">
        <v>916</v>
      </c>
      <c r="H13" s="77">
        <f t="shared" si="0"/>
        <v>4.768219178082191</v>
      </c>
      <c r="I13" s="80">
        <v>5</v>
      </c>
      <c r="J13" s="83">
        <v>4</v>
      </c>
    </row>
    <row r="14" spans="1:10" ht="15.75" customHeight="1" x14ac:dyDescent="0.25">
      <c r="A14" s="60"/>
      <c r="B14" s="94" t="s">
        <v>270</v>
      </c>
      <c r="C14" s="87" t="s">
        <v>131</v>
      </c>
      <c r="D14" s="40" t="s">
        <v>149</v>
      </c>
      <c r="E14" s="14" t="s">
        <v>154</v>
      </c>
      <c r="F14" s="48">
        <v>248</v>
      </c>
      <c r="G14" s="60">
        <v>1474</v>
      </c>
      <c r="H14" s="77">
        <f t="shared" si="0"/>
        <v>7.6728767123287671</v>
      </c>
      <c r="I14" s="80">
        <v>9</v>
      </c>
      <c r="J14" s="83">
        <v>6</v>
      </c>
    </row>
    <row r="15" spans="1:10" ht="15.75" customHeight="1" x14ac:dyDescent="0.25">
      <c r="A15" s="60"/>
      <c r="B15" s="94" t="s">
        <v>270</v>
      </c>
      <c r="C15" s="87" t="s">
        <v>178</v>
      </c>
      <c r="D15" s="40" t="s">
        <v>149</v>
      </c>
      <c r="E15" s="14" t="s">
        <v>176</v>
      </c>
      <c r="F15" s="48">
        <v>153</v>
      </c>
      <c r="G15" s="60">
        <v>846</v>
      </c>
      <c r="H15" s="77">
        <f t="shared" si="0"/>
        <v>4.4038356164383554</v>
      </c>
      <c r="I15" s="80">
        <v>5</v>
      </c>
      <c r="J15" s="83">
        <v>4</v>
      </c>
    </row>
    <row r="16" spans="1:10" ht="15.75" customHeight="1" x14ac:dyDescent="0.25">
      <c r="A16" s="60"/>
      <c r="B16" s="94" t="s">
        <v>270</v>
      </c>
      <c r="C16" s="87" t="s">
        <v>133</v>
      </c>
      <c r="D16" s="40" t="s">
        <v>149</v>
      </c>
      <c r="E16" s="14" t="s">
        <v>157</v>
      </c>
      <c r="F16" s="48">
        <v>158</v>
      </c>
      <c r="G16" s="60">
        <v>606</v>
      </c>
      <c r="H16" s="77">
        <f t="shared" si="0"/>
        <v>3.154520547945205</v>
      </c>
      <c r="I16" s="80">
        <v>4</v>
      </c>
      <c r="J16" s="83">
        <v>3</v>
      </c>
    </row>
    <row r="17" spans="1:10" ht="15.75" customHeight="1" x14ac:dyDescent="0.25">
      <c r="A17" s="60"/>
      <c r="B17" s="94" t="s">
        <v>148</v>
      </c>
      <c r="C17" s="87">
        <v>40</v>
      </c>
      <c r="D17" s="40" t="s">
        <v>149</v>
      </c>
      <c r="E17" s="14" t="s">
        <v>106</v>
      </c>
      <c r="F17" s="48">
        <v>172</v>
      </c>
      <c r="G17" s="60">
        <v>1578</v>
      </c>
      <c r="H17" s="66">
        <f t="shared" si="0"/>
        <v>8.2142465753424645</v>
      </c>
      <c r="I17" s="80">
        <v>9</v>
      </c>
      <c r="J17" s="83">
        <v>5</v>
      </c>
    </row>
    <row r="18" spans="1:10" ht="15.75" customHeight="1" x14ac:dyDescent="0.25">
      <c r="A18" s="60"/>
      <c r="B18" s="94" t="s">
        <v>134</v>
      </c>
      <c r="C18" s="87">
        <v>2</v>
      </c>
      <c r="D18" s="40" t="s">
        <v>134</v>
      </c>
      <c r="E18" s="14" t="s">
        <v>99</v>
      </c>
      <c r="F18" s="48">
        <v>565</v>
      </c>
      <c r="G18" s="60">
        <v>1401</v>
      </c>
      <c r="H18" s="77">
        <f t="shared" si="0"/>
        <v>7.2928767123287672</v>
      </c>
      <c r="I18" s="80">
        <v>8</v>
      </c>
      <c r="J18" s="83">
        <v>7</v>
      </c>
    </row>
    <row r="19" spans="1:10" ht="15.75" customHeight="1" x14ac:dyDescent="0.25">
      <c r="A19" s="60"/>
      <c r="B19" s="94" t="s">
        <v>134</v>
      </c>
      <c r="C19" s="87" t="s">
        <v>58</v>
      </c>
      <c r="D19" s="40" t="s">
        <v>138</v>
      </c>
      <c r="E19" s="14" t="s">
        <v>112</v>
      </c>
      <c r="F19" s="48">
        <v>400</v>
      </c>
      <c r="G19" s="60">
        <v>1453</v>
      </c>
      <c r="H19" s="66">
        <f t="shared" si="0"/>
        <v>7.5635616438356159</v>
      </c>
      <c r="I19" s="80">
        <v>9</v>
      </c>
      <c r="J19" s="83">
        <v>7</v>
      </c>
    </row>
    <row r="20" spans="1:10" ht="15.75" customHeight="1" x14ac:dyDescent="0.25">
      <c r="A20" s="60"/>
      <c r="B20" s="94" t="s">
        <v>134</v>
      </c>
      <c r="C20" s="87">
        <v>9</v>
      </c>
      <c r="D20" s="40" t="s">
        <v>134</v>
      </c>
      <c r="E20" s="14" t="s">
        <v>103</v>
      </c>
      <c r="F20" s="48">
        <v>523</v>
      </c>
      <c r="G20" s="60">
        <v>1530</v>
      </c>
      <c r="H20" s="66">
        <f t="shared" si="0"/>
        <v>7.9643835616438352</v>
      </c>
      <c r="I20" s="80">
        <v>9</v>
      </c>
      <c r="J20" s="83">
        <v>6</v>
      </c>
    </row>
    <row r="21" spans="1:10" ht="15.75" customHeight="1" x14ac:dyDescent="0.25">
      <c r="A21" s="60"/>
      <c r="B21" s="94" t="s">
        <v>134</v>
      </c>
      <c r="C21" s="87" t="s">
        <v>129</v>
      </c>
      <c r="D21" s="40" t="s">
        <v>134</v>
      </c>
      <c r="E21" s="14" t="s">
        <v>129</v>
      </c>
      <c r="F21" s="48">
        <v>528</v>
      </c>
      <c r="G21" s="60">
        <v>1123</v>
      </c>
      <c r="H21" s="77">
        <f t="shared" si="0"/>
        <v>5.8457534246575333</v>
      </c>
      <c r="I21" s="80">
        <v>6</v>
      </c>
      <c r="J21" s="83">
        <v>4</v>
      </c>
    </row>
    <row r="22" spans="1:10" ht="16.5" x14ac:dyDescent="0.25">
      <c r="A22" s="60"/>
      <c r="B22" s="94" t="s">
        <v>136</v>
      </c>
      <c r="C22" s="87" t="s">
        <v>137</v>
      </c>
      <c r="D22" s="40" t="s">
        <v>135</v>
      </c>
      <c r="E22" s="14" t="s">
        <v>111</v>
      </c>
      <c r="F22" s="85">
        <v>329</v>
      </c>
      <c r="G22" s="60">
        <v>329</v>
      </c>
      <c r="H22" s="77">
        <f t="shared" si="0"/>
        <v>1.7126027397260275</v>
      </c>
      <c r="I22" s="80">
        <v>2</v>
      </c>
      <c r="J22" s="83">
        <v>1</v>
      </c>
    </row>
    <row r="23" spans="1:10" ht="15.75" customHeight="1" x14ac:dyDescent="0.25">
      <c r="A23" s="60"/>
      <c r="B23" s="94" t="s">
        <v>136</v>
      </c>
      <c r="C23" s="87">
        <v>32</v>
      </c>
      <c r="D23" s="40" t="s">
        <v>136</v>
      </c>
      <c r="E23" s="14" t="s">
        <v>157</v>
      </c>
      <c r="F23" s="48">
        <v>287</v>
      </c>
      <c r="G23" s="60">
        <v>1613</v>
      </c>
      <c r="H23" s="77">
        <f t="shared" si="0"/>
        <v>8.3964383561643832</v>
      </c>
      <c r="I23" s="80">
        <v>9</v>
      </c>
      <c r="J23" s="83">
        <v>7</v>
      </c>
    </row>
    <row r="24" spans="1:10" ht="15.75" customHeight="1" x14ac:dyDescent="0.25">
      <c r="A24" s="60"/>
      <c r="B24" s="94" t="s">
        <v>136</v>
      </c>
      <c r="C24" s="87">
        <v>20</v>
      </c>
      <c r="D24" s="40" t="s">
        <v>136</v>
      </c>
      <c r="E24" s="14" t="s">
        <v>111</v>
      </c>
      <c r="F24" s="48">
        <v>250</v>
      </c>
      <c r="G24" s="60">
        <v>1005</v>
      </c>
      <c r="H24" s="66">
        <f t="shared" si="0"/>
        <v>5.2315068493150685</v>
      </c>
      <c r="I24" s="80">
        <v>6</v>
      </c>
      <c r="J24" s="83">
        <v>5</v>
      </c>
    </row>
    <row r="25" spans="1:10" ht="15.75" customHeight="1" x14ac:dyDescent="0.25">
      <c r="A25" s="60"/>
      <c r="B25" s="94" t="s">
        <v>138</v>
      </c>
      <c r="C25" s="87">
        <v>3</v>
      </c>
      <c r="D25" s="40" t="s">
        <v>138</v>
      </c>
      <c r="E25" s="14" t="s">
        <v>102</v>
      </c>
      <c r="F25" s="48">
        <v>330</v>
      </c>
      <c r="G25" s="60">
        <v>1883</v>
      </c>
      <c r="H25" s="77">
        <f t="shared" si="0"/>
        <v>9.8019178082191782</v>
      </c>
      <c r="I25" s="80">
        <v>11</v>
      </c>
      <c r="J25" s="83">
        <v>8</v>
      </c>
    </row>
    <row r="26" spans="1:10" ht="15.75" customHeight="1" x14ac:dyDescent="0.25">
      <c r="A26" s="60"/>
      <c r="B26" s="94" t="s">
        <v>179</v>
      </c>
      <c r="C26" s="87" t="s">
        <v>114</v>
      </c>
      <c r="D26" s="40" t="s">
        <v>163</v>
      </c>
      <c r="E26" s="14" t="s">
        <v>114</v>
      </c>
      <c r="F26" s="48">
        <v>414</v>
      </c>
      <c r="G26" s="60">
        <v>960</v>
      </c>
      <c r="H26" s="77">
        <f t="shared" si="0"/>
        <v>4.9972602739726026</v>
      </c>
      <c r="I26" s="80">
        <v>6</v>
      </c>
      <c r="J26" s="83">
        <v>4</v>
      </c>
    </row>
    <row r="27" spans="1:10" ht="15.75" customHeight="1" x14ac:dyDescent="0.25">
      <c r="A27" s="60"/>
      <c r="B27" s="94" t="s">
        <v>181</v>
      </c>
      <c r="C27" s="87">
        <v>30</v>
      </c>
      <c r="D27" s="40" t="s">
        <v>181</v>
      </c>
      <c r="E27" s="14" t="s">
        <v>158</v>
      </c>
      <c r="F27" s="48">
        <v>251</v>
      </c>
      <c r="G27" s="60">
        <v>1769</v>
      </c>
      <c r="H27" s="77">
        <f t="shared" si="0"/>
        <v>9.2084931506849319</v>
      </c>
      <c r="I27" s="80">
        <v>9</v>
      </c>
      <c r="J27" s="83">
        <v>6</v>
      </c>
    </row>
    <row r="28" spans="1:10" ht="15.75" customHeight="1" x14ac:dyDescent="0.25">
      <c r="A28" s="60"/>
      <c r="B28" s="94" t="s">
        <v>181</v>
      </c>
      <c r="C28" s="87">
        <v>34</v>
      </c>
      <c r="D28" s="40" t="s">
        <v>181</v>
      </c>
      <c r="E28" s="14" t="s">
        <v>159</v>
      </c>
      <c r="F28" s="85">
        <v>451</v>
      </c>
      <c r="G28" s="60">
        <v>1136</v>
      </c>
      <c r="H28" s="77">
        <f t="shared" si="0"/>
        <v>5.9134246575342466</v>
      </c>
      <c r="I28" s="80">
        <v>7</v>
      </c>
      <c r="J28" s="83">
        <v>6</v>
      </c>
    </row>
    <row r="29" spans="1:10" ht="15.75" customHeight="1" x14ac:dyDescent="0.25">
      <c r="A29" s="60"/>
      <c r="B29" s="94" t="s">
        <v>167</v>
      </c>
      <c r="C29" s="87" t="s">
        <v>55</v>
      </c>
      <c r="D29" s="40" t="s">
        <v>167</v>
      </c>
      <c r="E29" s="14" t="s">
        <v>55</v>
      </c>
      <c r="F29" s="48">
        <v>146</v>
      </c>
      <c r="G29" s="60">
        <v>807</v>
      </c>
      <c r="H29" s="77">
        <f t="shared" si="0"/>
        <v>4.2008219178082191</v>
      </c>
      <c r="I29" s="80">
        <v>5</v>
      </c>
      <c r="J29" s="83">
        <v>4</v>
      </c>
    </row>
    <row r="30" spans="1:10" ht="15.75" customHeight="1" x14ac:dyDescent="0.25">
      <c r="A30" s="60"/>
      <c r="B30" s="94" t="s">
        <v>175</v>
      </c>
      <c r="C30" s="87" t="s">
        <v>118</v>
      </c>
      <c r="D30" s="40" t="s">
        <v>175</v>
      </c>
      <c r="E30" s="14" t="s">
        <v>59</v>
      </c>
      <c r="F30" s="48">
        <v>357</v>
      </c>
      <c r="G30" s="60">
        <v>1515</v>
      </c>
      <c r="H30" s="77">
        <f t="shared" si="0"/>
        <v>7.8863013698630136</v>
      </c>
      <c r="I30" s="80">
        <v>8</v>
      </c>
      <c r="J30" s="83">
        <v>5</v>
      </c>
    </row>
    <row r="31" spans="1:10" ht="16.5" x14ac:dyDescent="0.25">
      <c r="A31" s="85"/>
      <c r="B31" s="94" t="s">
        <v>175</v>
      </c>
      <c r="C31" s="88" t="s">
        <v>184</v>
      </c>
      <c r="D31" s="40" t="s">
        <v>175</v>
      </c>
      <c r="E31" s="14" t="s">
        <v>184</v>
      </c>
      <c r="F31" s="48">
        <v>260</v>
      </c>
      <c r="G31" s="60">
        <v>260</v>
      </c>
      <c r="H31" s="77">
        <f t="shared" si="0"/>
        <v>1.3534246575342466</v>
      </c>
      <c r="I31" s="80">
        <v>1</v>
      </c>
      <c r="J31" s="83">
        <v>1</v>
      </c>
    </row>
    <row r="32" spans="1:10" ht="15.75" customHeight="1" x14ac:dyDescent="0.25">
      <c r="A32" s="85"/>
      <c r="B32" s="95" t="s">
        <v>185</v>
      </c>
      <c r="C32" s="90" t="s">
        <v>191</v>
      </c>
      <c r="D32" s="40" t="s">
        <v>210</v>
      </c>
      <c r="E32" s="14" t="s">
        <v>191</v>
      </c>
      <c r="F32" s="48">
        <v>89</v>
      </c>
      <c r="G32" s="60">
        <v>225</v>
      </c>
      <c r="H32" s="66">
        <f t="shared" si="0"/>
        <v>1.1712328767123288</v>
      </c>
      <c r="I32" s="80">
        <v>2</v>
      </c>
      <c r="J32" s="83">
        <v>1</v>
      </c>
    </row>
    <row r="33" spans="1:10" ht="15.75" customHeight="1" x14ac:dyDescent="0.25">
      <c r="A33" s="85"/>
      <c r="B33" s="95" t="s">
        <v>185</v>
      </c>
      <c r="C33" s="90">
        <v>108</v>
      </c>
      <c r="D33" s="40" t="s">
        <v>210</v>
      </c>
      <c r="E33" s="14" t="s">
        <v>217</v>
      </c>
      <c r="F33" s="48">
        <v>100</v>
      </c>
      <c r="G33" s="60">
        <v>661</v>
      </c>
      <c r="H33" s="77">
        <f t="shared" si="0"/>
        <v>3.4408219178082189</v>
      </c>
      <c r="I33" s="80">
        <v>4</v>
      </c>
      <c r="J33" s="83">
        <v>3</v>
      </c>
    </row>
    <row r="34" spans="1:10" ht="15.75" customHeight="1" x14ac:dyDescent="0.25">
      <c r="A34" s="85"/>
      <c r="B34" s="95" t="s">
        <v>185</v>
      </c>
      <c r="C34" s="90">
        <v>128</v>
      </c>
      <c r="D34" s="40" t="s">
        <v>210</v>
      </c>
      <c r="E34" s="14" t="s">
        <v>256</v>
      </c>
      <c r="F34" s="48">
        <v>450</v>
      </c>
      <c r="G34" s="60">
        <v>746</v>
      </c>
      <c r="H34" s="77">
        <f t="shared" si="0"/>
        <v>3.8832876712328765</v>
      </c>
      <c r="I34" s="80">
        <v>4</v>
      </c>
      <c r="J34" s="83">
        <v>3</v>
      </c>
    </row>
    <row r="35" spans="1:10" ht="15.75" customHeight="1" x14ac:dyDescent="0.25">
      <c r="A35" s="85"/>
      <c r="B35" s="95" t="s">
        <v>194</v>
      </c>
      <c r="C35" s="90">
        <v>20</v>
      </c>
      <c r="D35" s="40" t="s">
        <v>209</v>
      </c>
      <c r="E35" s="14" t="s">
        <v>115</v>
      </c>
      <c r="F35" s="48">
        <v>105</v>
      </c>
      <c r="G35" s="60">
        <v>1899</v>
      </c>
      <c r="H35" s="77">
        <f t="shared" ref="H35:H62" si="1">G35*1.9/365</f>
        <v>9.8852054794520541</v>
      </c>
      <c r="I35" s="60">
        <v>11</v>
      </c>
      <c r="J35" s="83">
        <v>8</v>
      </c>
    </row>
    <row r="36" spans="1:10" ht="15.75" customHeight="1" x14ac:dyDescent="0.25">
      <c r="A36" s="85"/>
      <c r="B36" s="96" t="s">
        <v>304</v>
      </c>
      <c r="C36" s="90" t="s">
        <v>272</v>
      </c>
      <c r="D36" s="40" t="s">
        <v>304</v>
      </c>
      <c r="E36" s="14" t="s">
        <v>87</v>
      </c>
      <c r="F36" s="48">
        <v>81</v>
      </c>
      <c r="G36" s="60">
        <v>1561</v>
      </c>
      <c r="H36" s="77">
        <f t="shared" si="1"/>
        <v>8.1257534246575336</v>
      </c>
      <c r="I36" s="60">
        <v>9</v>
      </c>
      <c r="J36" s="83">
        <v>6</v>
      </c>
    </row>
    <row r="37" spans="1:10" ht="15.75" customHeight="1" x14ac:dyDescent="0.25">
      <c r="A37" s="85"/>
      <c r="B37" s="95" t="s">
        <v>312</v>
      </c>
      <c r="C37" s="90" t="s">
        <v>124</v>
      </c>
      <c r="D37" s="40" t="s">
        <v>313</v>
      </c>
      <c r="E37" s="14" t="s">
        <v>124</v>
      </c>
      <c r="F37" s="48">
        <v>119</v>
      </c>
      <c r="G37" s="60">
        <v>907</v>
      </c>
      <c r="H37" s="77">
        <f t="shared" si="1"/>
        <v>4.7213698630136989</v>
      </c>
      <c r="I37" s="60">
        <v>5</v>
      </c>
      <c r="J37" s="83">
        <v>4</v>
      </c>
    </row>
    <row r="38" spans="1:10" ht="15.75" customHeight="1" x14ac:dyDescent="0.25">
      <c r="A38" s="85"/>
      <c r="B38" s="96" t="s">
        <v>279</v>
      </c>
      <c r="C38" s="90" t="s">
        <v>150</v>
      </c>
      <c r="D38" s="40" t="s">
        <v>330</v>
      </c>
      <c r="E38" s="14" t="s">
        <v>120</v>
      </c>
      <c r="F38" s="48">
        <v>559</v>
      </c>
      <c r="G38" s="60">
        <v>2067</v>
      </c>
      <c r="H38" s="77">
        <f t="shared" si="1"/>
        <v>10.75972602739726</v>
      </c>
      <c r="I38" s="60">
        <v>12</v>
      </c>
      <c r="J38" s="83">
        <v>8</v>
      </c>
    </row>
    <row r="39" spans="1:10" ht="15.75" customHeight="1" x14ac:dyDescent="0.25">
      <c r="A39" s="85"/>
      <c r="B39" s="95" t="s">
        <v>349</v>
      </c>
      <c r="C39" s="90" t="s">
        <v>53</v>
      </c>
      <c r="D39" s="40" t="s">
        <v>349</v>
      </c>
      <c r="E39" s="14" t="s">
        <v>53</v>
      </c>
      <c r="F39" s="48">
        <v>555</v>
      </c>
      <c r="G39" s="60">
        <v>1167</v>
      </c>
      <c r="H39" s="77">
        <f t="shared" si="1"/>
        <v>6.0747945205479441</v>
      </c>
      <c r="I39" s="60">
        <v>7</v>
      </c>
      <c r="J39" s="83">
        <v>5</v>
      </c>
    </row>
    <row r="40" spans="1:10" ht="15.75" customHeight="1" x14ac:dyDescent="0.25">
      <c r="A40" s="85"/>
      <c r="B40" s="94" t="s">
        <v>287</v>
      </c>
      <c r="C40" s="90" t="s">
        <v>17</v>
      </c>
      <c r="D40" s="40" t="s">
        <v>287</v>
      </c>
      <c r="E40" s="14" t="s">
        <v>17</v>
      </c>
      <c r="F40" s="48">
        <v>206</v>
      </c>
      <c r="G40" s="60">
        <v>487</v>
      </c>
      <c r="H40" s="77">
        <f t="shared" si="1"/>
        <v>2.5350684931506846</v>
      </c>
      <c r="I40" s="60">
        <v>3</v>
      </c>
      <c r="J40" s="83">
        <v>2</v>
      </c>
    </row>
    <row r="41" spans="1:10" ht="15.75" customHeight="1" x14ac:dyDescent="0.25">
      <c r="A41" s="85"/>
      <c r="B41" s="95" t="s">
        <v>354</v>
      </c>
      <c r="C41" s="90" t="s">
        <v>355</v>
      </c>
      <c r="D41" s="40" t="s">
        <v>354</v>
      </c>
      <c r="E41" s="14" t="s">
        <v>156</v>
      </c>
      <c r="F41" s="48">
        <v>35</v>
      </c>
      <c r="G41" s="60">
        <v>394</v>
      </c>
      <c r="H41" s="77">
        <f t="shared" si="1"/>
        <v>2.0509589041095886</v>
      </c>
      <c r="I41" s="60">
        <v>2</v>
      </c>
      <c r="J41" s="83">
        <v>2</v>
      </c>
    </row>
    <row r="42" spans="1:10" ht="15.75" customHeight="1" x14ac:dyDescent="0.25">
      <c r="A42" s="85"/>
      <c r="B42" s="95" t="s">
        <v>431</v>
      </c>
      <c r="C42" s="91">
        <v>93</v>
      </c>
      <c r="D42" s="40" t="s">
        <v>431</v>
      </c>
      <c r="E42" s="14" t="s">
        <v>100</v>
      </c>
      <c r="F42" s="48">
        <v>116</v>
      </c>
      <c r="G42" s="60">
        <v>464</v>
      </c>
      <c r="H42" s="66">
        <f t="shared" si="1"/>
        <v>2.4153424657534246</v>
      </c>
      <c r="I42" s="60">
        <v>2</v>
      </c>
      <c r="J42" s="83">
        <v>2</v>
      </c>
    </row>
    <row r="43" spans="1:10" ht="15.75" customHeight="1" x14ac:dyDescent="0.25">
      <c r="A43" s="85"/>
      <c r="B43" s="95" t="s">
        <v>435</v>
      </c>
      <c r="C43" s="90" t="s">
        <v>76</v>
      </c>
      <c r="D43" s="40" t="s">
        <v>435</v>
      </c>
      <c r="E43" s="14" t="s">
        <v>112</v>
      </c>
      <c r="F43" s="48">
        <v>1</v>
      </c>
      <c r="G43" s="60">
        <v>239</v>
      </c>
      <c r="H43" s="77">
        <f t="shared" si="1"/>
        <v>1.2441095890410958</v>
      </c>
      <c r="I43" s="60">
        <v>2</v>
      </c>
      <c r="J43" s="83">
        <v>2</v>
      </c>
    </row>
    <row r="44" spans="1:10" ht="15.75" customHeight="1" x14ac:dyDescent="0.25">
      <c r="A44" s="85"/>
      <c r="B44" s="96" t="s">
        <v>363</v>
      </c>
      <c r="C44" s="89" t="s">
        <v>42</v>
      </c>
      <c r="D44" s="40" t="s">
        <v>4</v>
      </c>
      <c r="E44" s="14" t="s">
        <v>42</v>
      </c>
      <c r="F44" s="48">
        <v>54</v>
      </c>
      <c r="G44" s="60">
        <v>928</v>
      </c>
      <c r="H44" s="77">
        <f t="shared" si="1"/>
        <v>4.8306849315068492</v>
      </c>
      <c r="I44" s="60">
        <v>5</v>
      </c>
      <c r="J44" s="83">
        <v>4</v>
      </c>
    </row>
    <row r="45" spans="1:10" ht="16.5" x14ac:dyDescent="0.25">
      <c r="A45" s="85"/>
      <c r="B45" s="96" t="s">
        <v>363</v>
      </c>
      <c r="C45" s="89">
        <v>390</v>
      </c>
      <c r="D45" s="40" t="s">
        <v>4</v>
      </c>
      <c r="E45" s="14" t="s">
        <v>402</v>
      </c>
      <c r="F45" s="48">
        <v>399</v>
      </c>
      <c r="G45" s="60">
        <v>399</v>
      </c>
      <c r="H45" s="77">
        <f t="shared" si="1"/>
        <v>2.0769863013698626</v>
      </c>
      <c r="I45" s="80">
        <v>2</v>
      </c>
      <c r="J45" s="83">
        <v>1</v>
      </c>
    </row>
    <row r="46" spans="1:10" ht="15.75" customHeight="1" x14ac:dyDescent="0.25">
      <c r="A46" s="85"/>
      <c r="B46" s="97" t="s">
        <v>404</v>
      </c>
      <c r="C46" s="92" t="s">
        <v>107</v>
      </c>
      <c r="D46" s="40" t="s">
        <v>11</v>
      </c>
      <c r="E46" s="14">
        <v>40</v>
      </c>
      <c r="F46" s="48">
        <v>146</v>
      </c>
      <c r="G46" s="60">
        <v>1796</v>
      </c>
      <c r="H46" s="77">
        <f t="shared" si="1"/>
        <v>9.34904109589041</v>
      </c>
      <c r="I46" s="60">
        <v>11</v>
      </c>
      <c r="J46" s="83">
        <v>9</v>
      </c>
    </row>
    <row r="47" spans="1:10" ht="15.75" customHeight="1" x14ac:dyDescent="0.25">
      <c r="A47" s="85"/>
      <c r="B47" s="97" t="s">
        <v>404</v>
      </c>
      <c r="C47" s="92" t="s">
        <v>540</v>
      </c>
      <c r="D47" s="40" t="s">
        <v>404</v>
      </c>
      <c r="E47" s="14" t="s">
        <v>481</v>
      </c>
      <c r="F47" s="48">
        <v>343</v>
      </c>
      <c r="G47" s="60">
        <v>1652</v>
      </c>
      <c r="H47" s="77">
        <f t="shared" si="1"/>
        <v>8.5994520547945204</v>
      </c>
      <c r="I47" s="60">
        <v>10</v>
      </c>
      <c r="J47" s="83">
        <v>6</v>
      </c>
    </row>
    <row r="48" spans="1:10" ht="15.75" customHeight="1" x14ac:dyDescent="0.25">
      <c r="A48" s="85"/>
      <c r="B48" s="97" t="s">
        <v>13</v>
      </c>
      <c r="C48" s="92" t="s">
        <v>342</v>
      </c>
      <c r="D48" s="40" t="s">
        <v>13</v>
      </c>
      <c r="E48" s="14">
        <v>185</v>
      </c>
      <c r="F48" s="48">
        <v>136</v>
      </c>
      <c r="G48" s="60">
        <v>1616</v>
      </c>
      <c r="H48" s="77">
        <f t="shared" si="1"/>
        <v>8.4120547945205466</v>
      </c>
      <c r="I48" s="60">
        <v>10</v>
      </c>
      <c r="J48" s="83">
        <v>7</v>
      </c>
    </row>
    <row r="49" spans="1:10" ht="15.75" customHeight="1" x14ac:dyDescent="0.25">
      <c r="A49" s="85"/>
      <c r="B49" s="97" t="s">
        <v>3</v>
      </c>
      <c r="C49" s="92" t="s">
        <v>156</v>
      </c>
      <c r="D49" s="40" t="s">
        <v>3</v>
      </c>
      <c r="E49" s="14">
        <v>62</v>
      </c>
      <c r="F49" s="48">
        <v>225</v>
      </c>
      <c r="G49" s="60">
        <v>1356</v>
      </c>
      <c r="H49" s="77">
        <f t="shared" si="1"/>
        <v>7.0586301369863014</v>
      </c>
      <c r="I49" s="60">
        <v>8</v>
      </c>
      <c r="J49" s="83">
        <v>7</v>
      </c>
    </row>
    <row r="50" spans="1:10" ht="15.75" customHeight="1" x14ac:dyDescent="0.25">
      <c r="A50" s="85"/>
      <c r="B50" s="95" t="s">
        <v>495</v>
      </c>
      <c r="C50" s="90" t="s">
        <v>176</v>
      </c>
      <c r="D50" s="40" t="s">
        <v>1</v>
      </c>
      <c r="E50" s="14">
        <v>605</v>
      </c>
      <c r="F50" s="48">
        <v>232</v>
      </c>
      <c r="G50" s="60">
        <v>690</v>
      </c>
      <c r="H50" s="77">
        <f t="shared" si="1"/>
        <v>3.591780821917808</v>
      </c>
      <c r="I50" s="60">
        <v>3</v>
      </c>
      <c r="J50" s="83">
        <v>3</v>
      </c>
    </row>
    <row r="51" spans="1:10" ht="15.75" customHeight="1" x14ac:dyDescent="0.25">
      <c r="A51" s="85"/>
      <c r="B51" s="95" t="s">
        <v>23</v>
      </c>
      <c r="C51" s="90" t="s">
        <v>155</v>
      </c>
      <c r="D51" s="40" t="s">
        <v>23</v>
      </c>
      <c r="E51" s="65">
        <v>9</v>
      </c>
      <c r="F51" s="48">
        <v>178</v>
      </c>
      <c r="G51" s="60">
        <v>1344</v>
      </c>
      <c r="H51" s="77">
        <f t="shared" si="1"/>
        <v>6.9961643835616432</v>
      </c>
      <c r="I51" s="60">
        <v>7</v>
      </c>
      <c r="J51" s="83">
        <v>6</v>
      </c>
    </row>
    <row r="52" spans="1:10" ht="15.75" customHeight="1" x14ac:dyDescent="0.25">
      <c r="A52" s="85"/>
      <c r="B52" s="95" t="s">
        <v>436</v>
      </c>
      <c r="C52" s="90" t="s">
        <v>224</v>
      </c>
      <c r="D52" s="40" t="s">
        <v>436</v>
      </c>
      <c r="E52" s="65" t="s">
        <v>215</v>
      </c>
      <c r="F52" s="48">
        <v>69</v>
      </c>
      <c r="G52" s="60">
        <v>1344</v>
      </c>
      <c r="H52" s="77">
        <f t="shared" si="1"/>
        <v>6.9961643835616432</v>
      </c>
      <c r="I52" s="60">
        <v>7</v>
      </c>
      <c r="J52" s="83">
        <v>6</v>
      </c>
    </row>
    <row r="53" spans="1:10" ht="15.75" customHeight="1" x14ac:dyDescent="0.25">
      <c r="A53" s="85"/>
      <c r="B53" s="95" t="s">
        <v>41</v>
      </c>
      <c r="C53" s="91">
        <v>44</v>
      </c>
      <c r="D53" s="40" t="s">
        <v>401</v>
      </c>
      <c r="E53" s="65">
        <v>43</v>
      </c>
      <c r="F53" s="48">
        <v>124</v>
      </c>
      <c r="G53" s="60">
        <v>1045</v>
      </c>
      <c r="H53" s="77">
        <f t="shared" si="1"/>
        <v>5.4397260273972599</v>
      </c>
      <c r="I53" s="60">
        <v>5</v>
      </c>
      <c r="J53" s="83">
        <v>5</v>
      </c>
    </row>
    <row r="54" spans="1:10" ht="15.75" customHeight="1" x14ac:dyDescent="0.25">
      <c r="A54" s="85"/>
      <c r="B54" s="95" t="s">
        <v>530</v>
      </c>
      <c r="C54" s="91">
        <v>168</v>
      </c>
      <c r="D54" s="40" t="s">
        <v>530</v>
      </c>
      <c r="E54" s="65">
        <v>170</v>
      </c>
      <c r="F54" s="48">
        <v>228</v>
      </c>
      <c r="G54" s="60">
        <v>1027</v>
      </c>
      <c r="H54" s="77">
        <f t="shared" si="1"/>
        <v>5.3460273972602739</v>
      </c>
      <c r="I54" s="60">
        <v>5</v>
      </c>
      <c r="J54" s="83">
        <v>5</v>
      </c>
    </row>
    <row r="55" spans="1:10" ht="15.75" customHeight="1" x14ac:dyDescent="0.25">
      <c r="A55" s="85"/>
      <c r="B55" s="95" t="s">
        <v>469</v>
      </c>
      <c r="C55" s="90" t="s">
        <v>7</v>
      </c>
      <c r="D55" s="40" t="s">
        <v>469</v>
      </c>
      <c r="E55" s="65">
        <v>25</v>
      </c>
      <c r="F55" s="48">
        <v>227</v>
      </c>
      <c r="G55" s="60">
        <v>1458</v>
      </c>
      <c r="H55" s="77">
        <f t="shared" si="1"/>
        <v>7.5895890410958895</v>
      </c>
      <c r="I55" s="60">
        <v>8</v>
      </c>
      <c r="J55" s="83">
        <v>7</v>
      </c>
    </row>
    <row r="56" spans="1:10" ht="16.5" x14ac:dyDescent="0.25">
      <c r="A56" s="85"/>
      <c r="B56" s="95" t="s">
        <v>25</v>
      </c>
      <c r="C56" s="90" t="s">
        <v>242</v>
      </c>
      <c r="D56" s="40" t="s">
        <v>25</v>
      </c>
      <c r="E56" s="65">
        <v>82</v>
      </c>
      <c r="F56" s="48">
        <v>484</v>
      </c>
      <c r="G56" s="60">
        <v>484</v>
      </c>
      <c r="H56" s="77">
        <f t="shared" si="1"/>
        <v>2.5194520547945203</v>
      </c>
      <c r="I56" s="60">
        <v>3</v>
      </c>
      <c r="J56" s="83">
        <v>2</v>
      </c>
    </row>
    <row r="57" spans="1:10" ht="15.75" customHeight="1" x14ac:dyDescent="0.25">
      <c r="A57" s="85"/>
      <c r="B57" s="95" t="s">
        <v>26</v>
      </c>
      <c r="C57" s="90" t="s">
        <v>217</v>
      </c>
      <c r="D57" s="40" t="s">
        <v>25</v>
      </c>
      <c r="E57" s="65">
        <v>106</v>
      </c>
      <c r="F57" s="48">
        <v>210</v>
      </c>
      <c r="G57" s="60">
        <v>1339</v>
      </c>
      <c r="H57" s="77">
        <f t="shared" si="1"/>
        <v>6.9701369863013696</v>
      </c>
      <c r="I57" s="60">
        <v>7</v>
      </c>
      <c r="J57" s="83">
        <v>7</v>
      </c>
    </row>
    <row r="58" spans="1:10" ht="15.75" customHeight="1" x14ac:dyDescent="0.25">
      <c r="A58" s="85"/>
      <c r="B58" s="95" t="s">
        <v>4</v>
      </c>
      <c r="C58" s="90" t="s">
        <v>361</v>
      </c>
      <c r="D58" s="40" t="s">
        <v>30</v>
      </c>
      <c r="E58" s="65" t="s">
        <v>224</v>
      </c>
      <c r="F58" s="48">
        <v>8</v>
      </c>
      <c r="G58" s="60">
        <v>894</v>
      </c>
      <c r="H58" s="77">
        <f t="shared" si="1"/>
        <v>4.6536986301369865</v>
      </c>
      <c r="I58" s="60">
        <v>5</v>
      </c>
      <c r="J58" s="83">
        <v>4</v>
      </c>
    </row>
    <row r="59" spans="1:10" ht="15.75" customHeight="1" x14ac:dyDescent="0.25">
      <c r="A59" s="85"/>
      <c r="B59" s="95" t="s">
        <v>4</v>
      </c>
      <c r="C59" s="90" t="s">
        <v>362</v>
      </c>
      <c r="D59" s="40" t="s">
        <v>4</v>
      </c>
      <c r="E59" s="65" t="s">
        <v>362</v>
      </c>
      <c r="F59" s="48">
        <v>365</v>
      </c>
      <c r="G59" s="60">
        <v>632</v>
      </c>
      <c r="H59" s="77">
        <f t="shared" si="1"/>
        <v>3.2898630136986302</v>
      </c>
      <c r="I59" s="60">
        <v>4</v>
      </c>
      <c r="J59" s="83">
        <v>3</v>
      </c>
    </row>
    <row r="60" spans="1:10" ht="15.75" customHeight="1" x14ac:dyDescent="0.25">
      <c r="A60" s="85"/>
      <c r="B60" s="97" t="s">
        <v>2</v>
      </c>
      <c r="C60" s="92" t="s">
        <v>526</v>
      </c>
      <c r="D60" s="40" t="s">
        <v>32</v>
      </c>
      <c r="E60" s="14" t="s">
        <v>526</v>
      </c>
      <c r="F60" s="48">
        <v>176</v>
      </c>
      <c r="G60" s="60">
        <v>473</v>
      </c>
      <c r="H60" s="77">
        <f t="shared" si="1"/>
        <v>2.4621917808219176</v>
      </c>
      <c r="I60" s="60">
        <v>2</v>
      </c>
      <c r="J60" s="83">
        <v>2</v>
      </c>
    </row>
    <row r="61" spans="1:10" ht="15.75" customHeight="1" x14ac:dyDescent="0.25">
      <c r="A61" s="85"/>
      <c r="B61" s="97" t="s">
        <v>0</v>
      </c>
      <c r="C61" s="92" t="s">
        <v>242</v>
      </c>
      <c r="D61" s="40" t="s">
        <v>287</v>
      </c>
      <c r="E61" s="14" t="s">
        <v>70</v>
      </c>
      <c r="F61" s="48">
        <v>321</v>
      </c>
      <c r="G61" s="60">
        <v>1243</v>
      </c>
      <c r="H61" s="77">
        <f t="shared" si="1"/>
        <v>6.4704109589041092</v>
      </c>
      <c r="I61" s="60">
        <v>7</v>
      </c>
      <c r="J61" s="83">
        <v>6</v>
      </c>
    </row>
    <row r="62" spans="1:10" ht="15.75" customHeight="1" x14ac:dyDescent="0.25">
      <c r="A62" s="85"/>
      <c r="B62" s="95" t="s">
        <v>2</v>
      </c>
      <c r="C62" s="90">
        <v>222</v>
      </c>
      <c r="D62" s="40" t="s">
        <v>2</v>
      </c>
      <c r="E62" s="14" t="s">
        <v>550</v>
      </c>
      <c r="F62" s="48">
        <v>212</v>
      </c>
      <c r="G62" s="60">
        <v>1022</v>
      </c>
      <c r="H62" s="77">
        <f t="shared" si="1"/>
        <v>5.32</v>
      </c>
      <c r="I62" s="60">
        <v>6</v>
      </c>
      <c r="J62" s="83">
        <v>5</v>
      </c>
    </row>
    <row r="63" spans="1:10" x14ac:dyDescent="0.25">
      <c r="I63" s="74"/>
      <c r="J63" s="67"/>
    </row>
    <row r="64" spans="1:10" x14ac:dyDescent="0.25">
      <c r="I64" s="74"/>
      <c r="J64" s="67"/>
    </row>
    <row r="65" spans="9:10" x14ac:dyDescent="0.25">
      <c r="I65" s="74"/>
      <c r="J65" s="67"/>
    </row>
    <row r="66" spans="9:10" x14ac:dyDescent="0.25">
      <c r="I66" s="74"/>
      <c r="J66" s="67"/>
    </row>
    <row r="67" spans="9:10" x14ac:dyDescent="0.25">
      <c r="I67" s="74"/>
      <c r="J67" s="67"/>
    </row>
    <row r="68" spans="9:10" x14ac:dyDescent="0.25">
      <c r="I68" s="74"/>
      <c r="J68" s="67"/>
    </row>
    <row r="69" spans="9:10" x14ac:dyDescent="0.25">
      <c r="I69" s="74"/>
      <c r="J69" s="67"/>
    </row>
    <row r="70" spans="9:10" x14ac:dyDescent="0.25">
      <c r="I70" s="74"/>
      <c r="J70" s="67"/>
    </row>
    <row r="71" spans="9:10" x14ac:dyDescent="0.25">
      <c r="I71" s="74"/>
      <c r="J71" s="67"/>
    </row>
    <row r="72" spans="9:10" x14ac:dyDescent="0.25">
      <c r="I72" s="74"/>
      <c r="J72" s="67"/>
    </row>
    <row r="73" spans="9:10" x14ac:dyDescent="0.25">
      <c r="I73" s="74"/>
      <c r="J73" s="67"/>
    </row>
    <row r="74" spans="9:10" x14ac:dyDescent="0.25">
      <c r="I74" s="74"/>
      <c r="J74" s="67"/>
    </row>
    <row r="75" spans="9:10" x14ac:dyDescent="0.25">
      <c r="I75" s="74"/>
      <c r="J75" s="67"/>
    </row>
    <row r="76" spans="9:10" x14ac:dyDescent="0.25">
      <c r="I76" s="74"/>
      <c r="J76" s="67"/>
    </row>
    <row r="77" spans="9:10" x14ac:dyDescent="0.25">
      <c r="I77" s="74"/>
      <c r="J77" s="67"/>
    </row>
    <row r="78" spans="9:10" x14ac:dyDescent="0.25">
      <c r="I78" s="74"/>
      <c r="J78" s="67"/>
    </row>
    <row r="79" spans="9:10" x14ac:dyDescent="0.25">
      <c r="I79" s="74"/>
      <c r="J79" s="67"/>
    </row>
    <row r="80" spans="9:10" x14ac:dyDescent="0.25">
      <c r="I80" s="74"/>
      <c r="J80" s="67"/>
    </row>
    <row r="81" spans="9:10" x14ac:dyDescent="0.25">
      <c r="I81" s="74"/>
      <c r="J81" s="67"/>
    </row>
    <row r="82" spans="9:10" x14ac:dyDescent="0.25">
      <c r="I82" s="74"/>
      <c r="J82" s="67"/>
    </row>
    <row r="83" spans="9:10" x14ac:dyDescent="0.25">
      <c r="I83" s="74"/>
      <c r="J83" s="67"/>
    </row>
    <row r="84" spans="9:10" x14ac:dyDescent="0.25">
      <c r="I84" s="74"/>
      <c r="J84" s="67"/>
    </row>
    <row r="85" spans="9:10" x14ac:dyDescent="0.25">
      <c r="I85" s="74"/>
      <c r="J85" s="67"/>
    </row>
    <row r="86" spans="9:10" x14ac:dyDescent="0.25">
      <c r="I86" s="74"/>
      <c r="J86" s="67"/>
    </row>
    <row r="87" spans="9:10" x14ac:dyDescent="0.25">
      <c r="I87" s="74"/>
      <c r="J87" s="67"/>
    </row>
    <row r="88" spans="9:10" x14ac:dyDescent="0.25">
      <c r="I88" s="74"/>
      <c r="J88" s="67"/>
    </row>
    <row r="89" spans="9:10" x14ac:dyDescent="0.25">
      <c r="I89" s="74"/>
      <c r="J89" s="67"/>
    </row>
    <row r="90" spans="9:10" x14ac:dyDescent="0.25">
      <c r="I90" s="74"/>
      <c r="J90" s="67"/>
    </row>
    <row r="91" spans="9:10" x14ac:dyDescent="0.25">
      <c r="I91" s="74"/>
      <c r="J91" s="67"/>
    </row>
    <row r="92" spans="9:10" x14ac:dyDescent="0.25">
      <c r="I92" s="74"/>
      <c r="J92" s="67"/>
    </row>
    <row r="93" spans="9:10" x14ac:dyDescent="0.25">
      <c r="I93" s="74"/>
      <c r="J93" s="67"/>
    </row>
    <row r="94" spans="9:10" x14ac:dyDescent="0.25">
      <c r="I94" s="74"/>
      <c r="J94" s="67"/>
    </row>
    <row r="95" spans="9:10" x14ac:dyDescent="0.25">
      <c r="I95" s="74"/>
      <c r="J95" s="67"/>
    </row>
    <row r="96" spans="9:10" x14ac:dyDescent="0.25">
      <c r="I96" s="74"/>
      <c r="J96" s="67"/>
    </row>
    <row r="97" spans="9:10" x14ac:dyDescent="0.25">
      <c r="I97" s="74"/>
      <c r="J97" s="67"/>
    </row>
    <row r="98" spans="9:10" x14ac:dyDescent="0.25">
      <c r="I98" s="74"/>
      <c r="J98" s="67"/>
    </row>
    <row r="99" spans="9:10" x14ac:dyDescent="0.25">
      <c r="I99" s="74"/>
      <c r="J99" s="67"/>
    </row>
    <row r="100" spans="9:10" x14ac:dyDescent="0.25">
      <c r="I100" s="74"/>
      <c r="J100" s="67"/>
    </row>
    <row r="101" spans="9:10" x14ac:dyDescent="0.25">
      <c r="I101" s="74"/>
      <c r="J101" s="67"/>
    </row>
    <row r="102" spans="9:10" x14ac:dyDescent="0.25">
      <c r="I102" s="74"/>
      <c r="J102" s="67"/>
    </row>
    <row r="103" spans="9:10" x14ac:dyDescent="0.25">
      <c r="I103" s="74"/>
      <c r="J103" s="67"/>
    </row>
    <row r="104" spans="9:10" x14ac:dyDescent="0.25">
      <c r="I104" s="74"/>
      <c r="J104" s="67"/>
    </row>
    <row r="105" spans="9:10" x14ac:dyDescent="0.25">
      <c r="I105" s="74"/>
      <c r="J105" s="67"/>
    </row>
    <row r="106" spans="9:10" x14ac:dyDescent="0.25">
      <c r="I106" s="74"/>
      <c r="J106" s="67"/>
    </row>
    <row r="107" spans="9:10" x14ac:dyDescent="0.25">
      <c r="I107" s="74"/>
      <c r="J107" s="67"/>
    </row>
    <row r="108" spans="9:10" x14ac:dyDescent="0.25">
      <c r="I108" s="74"/>
      <c r="J108" s="67"/>
    </row>
    <row r="109" spans="9:10" x14ac:dyDescent="0.25">
      <c r="I109" s="74"/>
      <c r="J109" s="67"/>
    </row>
    <row r="110" spans="9:10" x14ac:dyDescent="0.25">
      <c r="I110" s="74"/>
      <c r="J110" s="67"/>
    </row>
    <row r="111" spans="9:10" x14ac:dyDescent="0.25">
      <c r="I111" s="74"/>
      <c r="J111" s="67"/>
    </row>
    <row r="112" spans="9:10" x14ac:dyDescent="0.25">
      <c r="I112" s="74"/>
      <c r="J112" s="67"/>
    </row>
    <row r="113" spans="9:10" x14ac:dyDescent="0.25">
      <c r="I113" s="74"/>
      <c r="J113" s="67"/>
    </row>
    <row r="114" spans="9:10" x14ac:dyDescent="0.25">
      <c r="I114" s="74"/>
      <c r="J114" s="67"/>
    </row>
    <row r="115" spans="9:10" x14ac:dyDescent="0.25">
      <c r="I115" s="74"/>
      <c r="J115" s="67"/>
    </row>
    <row r="116" spans="9:10" x14ac:dyDescent="0.25">
      <c r="I116" s="74"/>
      <c r="J116" s="67"/>
    </row>
    <row r="117" spans="9:10" x14ac:dyDescent="0.25">
      <c r="I117" s="74"/>
      <c r="J117" s="67"/>
    </row>
    <row r="118" spans="9:10" x14ac:dyDescent="0.25">
      <c r="I118" s="74"/>
      <c r="J118" s="67"/>
    </row>
    <row r="119" spans="9:10" x14ac:dyDescent="0.25">
      <c r="I119" s="74"/>
      <c r="J119" s="67"/>
    </row>
    <row r="120" spans="9:10" x14ac:dyDescent="0.25">
      <c r="I120" s="74"/>
      <c r="J120" s="67"/>
    </row>
    <row r="121" spans="9:10" x14ac:dyDescent="0.25">
      <c r="I121" s="74"/>
      <c r="J121" s="67"/>
    </row>
    <row r="122" spans="9:10" x14ac:dyDescent="0.25">
      <c r="I122" s="74"/>
      <c r="J122" s="67"/>
    </row>
    <row r="123" spans="9:10" x14ac:dyDescent="0.25">
      <c r="I123" s="74"/>
      <c r="J123" s="67"/>
    </row>
    <row r="124" spans="9:10" x14ac:dyDescent="0.25">
      <c r="I124" s="74"/>
      <c r="J124" s="67"/>
    </row>
    <row r="125" spans="9:10" x14ac:dyDescent="0.25">
      <c r="I125" s="74"/>
      <c r="J125" s="67"/>
    </row>
    <row r="126" spans="9:10" x14ac:dyDescent="0.25">
      <c r="I126" s="74"/>
      <c r="J126" s="67"/>
    </row>
    <row r="127" spans="9:10" x14ac:dyDescent="0.25">
      <c r="I127" s="74"/>
      <c r="J127" s="67"/>
    </row>
    <row r="128" spans="9:10" x14ac:dyDescent="0.25">
      <c r="I128" s="74"/>
      <c r="J128" s="67"/>
    </row>
    <row r="129" spans="10:10" x14ac:dyDescent="0.25">
      <c r="J129" s="67"/>
    </row>
    <row r="130" spans="10:10" x14ac:dyDescent="0.25">
      <c r="J130" s="67"/>
    </row>
    <row r="131" spans="10:10" x14ac:dyDescent="0.25">
      <c r="J131" s="67"/>
    </row>
    <row r="132" spans="10:10" x14ac:dyDescent="0.25">
      <c r="J132" s="67"/>
    </row>
    <row r="133" spans="10:10" x14ac:dyDescent="0.25">
      <c r="J133" s="67"/>
    </row>
    <row r="134" spans="10:10" x14ac:dyDescent="0.25">
      <c r="J134" s="67"/>
    </row>
    <row r="135" spans="10:10" x14ac:dyDescent="0.25">
      <c r="J135" s="67"/>
    </row>
    <row r="136" spans="10:10" x14ac:dyDescent="0.25">
      <c r="J136" s="67"/>
    </row>
  </sheetData>
  <mergeCells count="2">
    <mergeCell ref="B2:C2"/>
    <mergeCell ref="D2:E2"/>
  </mergeCells>
  <pageMargins left="0.7" right="0.7" top="0.75" bottom="0.75" header="0.3" footer="0.3"/>
  <pageSetup paperSize="9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2024-12-31T07:38:31Z</dcterms:modified>
</cp:coreProperties>
</file>